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0" yWindow="8565" windowWidth="20730" windowHeight="6150"/>
  </bookViews>
  <sheets>
    <sheet name="МСУ без кол-ва" sheetId="1" r:id="rId1"/>
    <sheet name="Отчет о совместимости" sheetId="2" r:id="rId2"/>
  </sheets>
  <definedNames>
    <definedName name="_xlnm.Print_Area" localSheetId="0">'МСУ без кол-ва'!$A$1:$AS$112</definedName>
  </definedNames>
  <calcPr calcId="125725"/>
</workbook>
</file>

<file path=xl/calcChain.xml><?xml version="1.0" encoding="utf-8"?>
<calcChain xmlns="http://schemas.openxmlformats.org/spreadsheetml/2006/main">
  <c r="AP45" i="1"/>
  <c r="AQ45"/>
  <c r="AR45"/>
  <c r="H45"/>
  <c r="I45"/>
  <c r="J45"/>
  <c r="K45"/>
  <c r="L45"/>
  <c r="M45"/>
  <c r="N45"/>
  <c r="O45"/>
  <c r="P45"/>
  <c r="Q45"/>
  <c r="R45"/>
  <c r="S45"/>
  <c r="T45"/>
  <c r="U45"/>
  <c r="V45"/>
  <c r="W45"/>
  <c r="X45"/>
  <c r="Y45"/>
  <c r="Z45"/>
  <c r="AA45"/>
  <c r="AB45"/>
  <c r="AC45"/>
  <c r="AD45"/>
  <c r="AE45"/>
  <c r="AF45"/>
  <c r="AG45"/>
  <c r="AH45"/>
  <c r="AI45"/>
  <c r="AJ45"/>
  <c r="AK45"/>
  <c r="AL45"/>
  <c r="AM45"/>
  <c r="AN45"/>
  <c r="AO45"/>
  <c r="AA36"/>
  <c r="AB36"/>
  <c r="AC36"/>
  <c r="AD36"/>
  <c r="AE36"/>
  <c r="AF36"/>
  <c r="AG36"/>
  <c r="AH36"/>
  <c r="AI36"/>
  <c r="AJ36"/>
  <c r="AK36"/>
  <c r="AL36"/>
  <c r="AM36"/>
  <c r="AN36"/>
  <c r="AO36"/>
  <c r="AP36"/>
  <c r="AQ36"/>
  <c r="AR36"/>
  <c r="H36"/>
  <c r="I36"/>
  <c r="J36"/>
  <c r="K36"/>
  <c r="L36"/>
  <c r="M36"/>
  <c r="N36"/>
  <c r="O36"/>
  <c r="P36"/>
  <c r="Q36"/>
  <c r="R36"/>
  <c r="S36"/>
  <c r="T36"/>
  <c r="U36"/>
  <c r="V36"/>
  <c r="W36"/>
  <c r="X36"/>
  <c r="Y36"/>
  <c r="Z36"/>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R53"/>
  <c r="S53"/>
  <c r="T53"/>
  <c r="R68"/>
  <c r="S68"/>
  <c r="T68"/>
  <c r="R75"/>
  <c r="S75"/>
  <c r="T75"/>
  <c r="R88"/>
  <c r="S88"/>
  <c r="R98"/>
  <c r="S98"/>
  <c r="S99" l="1"/>
  <c r="R99"/>
  <c r="AJ98"/>
  <c r="AK98"/>
  <c r="AJ88"/>
  <c r="AK88"/>
  <c r="AJ75"/>
  <c r="AK75"/>
  <c r="AJ68"/>
  <c r="AK68"/>
  <c r="AI53"/>
  <c r="AJ53"/>
  <c r="AJ99" s="1"/>
  <c r="AK53"/>
  <c r="AS90"/>
  <c r="AS91"/>
  <c r="AS92"/>
  <c r="AS93"/>
  <c r="AS94"/>
  <c r="AS95"/>
  <c r="AS96"/>
  <c r="AS97"/>
  <c r="AS89"/>
  <c r="AS77"/>
  <c r="AS78"/>
  <c r="AS79"/>
  <c r="AS80"/>
  <c r="AS81"/>
  <c r="AS82"/>
  <c r="AS83"/>
  <c r="AS84"/>
  <c r="AS85"/>
  <c r="AS86"/>
  <c r="AS76"/>
  <c r="AS70"/>
  <c r="AS71"/>
  <c r="AS72"/>
  <c r="AS73"/>
  <c r="AS74"/>
  <c r="AS69"/>
  <c r="AS67"/>
  <c r="AS55"/>
  <c r="AS56"/>
  <c r="AS57"/>
  <c r="AS58"/>
  <c r="AS59"/>
  <c r="AS60"/>
  <c r="AS61"/>
  <c r="AS62"/>
  <c r="AS63"/>
  <c r="AS64"/>
  <c r="AS65"/>
  <c r="AS66"/>
  <c r="AS54"/>
  <c r="AS47"/>
  <c r="AS48"/>
  <c r="AS49"/>
  <c r="AS50"/>
  <c r="AS51"/>
  <c r="AS52"/>
  <c r="AS46"/>
  <c r="AS38"/>
  <c r="AS39"/>
  <c r="AS40"/>
  <c r="AS41"/>
  <c r="AS42"/>
  <c r="AS43"/>
  <c r="AS44"/>
  <c r="AS37"/>
  <c r="AS26"/>
  <c r="AS27"/>
  <c r="AS28"/>
  <c r="AS29"/>
  <c r="AS30"/>
  <c r="AS31"/>
  <c r="AS32"/>
  <c r="AS33"/>
  <c r="AS34"/>
  <c r="AS35"/>
  <c r="AS25"/>
  <c r="AS7"/>
  <c r="AS8"/>
  <c r="AS9"/>
  <c r="AS10"/>
  <c r="AS11"/>
  <c r="AS12"/>
  <c r="AS13"/>
  <c r="AS14"/>
  <c r="AS15"/>
  <c r="AS16"/>
  <c r="AS17"/>
  <c r="AS18"/>
  <c r="AS19"/>
  <c r="AS20"/>
  <c r="AS21"/>
  <c r="AS22"/>
  <c r="AS23"/>
  <c r="AS6"/>
  <c r="H53"/>
  <c r="I53"/>
  <c r="J53"/>
  <c r="K53"/>
  <c r="L53"/>
  <c r="M53"/>
  <c r="N53"/>
  <c r="O53"/>
  <c r="P53"/>
  <c r="Q53"/>
  <c r="U53"/>
  <c r="V53"/>
  <c r="W53"/>
  <c r="X53"/>
  <c r="Y53"/>
  <c r="Z53"/>
  <c r="AA53"/>
  <c r="AB53"/>
  <c r="AC53"/>
  <c r="AD53"/>
  <c r="AE53"/>
  <c r="AF53"/>
  <c r="AF99" s="1"/>
  <c r="AG53"/>
  <c r="AH53"/>
  <c r="AL53"/>
  <c r="AL99" s="1"/>
  <c r="AM53"/>
  <c r="AN53"/>
  <c r="AO53"/>
  <c r="AP53"/>
  <c r="AQ53"/>
  <c r="AR53"/>
  <c r="H68"/>
  <c r="I68"/>
  <c r="J68"/>
  <c r="K68"/>
  <c r="L68"/>
  <c r="M68"/>
  <c r="N68"/>
  <c r="O68"/>
  <c r="P68"/>
  <c r="Q68"/>
  <c r="U68"/>
  <c r="V68"/>
  <c r="W68"/>
  <c r="X68"/>
  <c r="Y68"/>
  <c r="Z68"/>
  <c r="AA68"/>
  <c r="AB68"/>
  <c r="AC68"/>
  <c r="AD68"/>
  <c r="AE68"/>
  <c r="AF68"/>
  <c r="AG68"/>
  <c r="AH68"/>
  <c r="AI68"/>
  <c r="AL68"/>
  <c r="AM68"/>
  <c r="AN68"/>
  <c r="AO68"/>
  <c r="AP68"/>
  <c r="AQ68"/>
  <c r="AR68"/>
  <c r="H75"/>
  <c r="I75"/>
  <c r="J75"/>
  <c r="K75"/>
  <c r="L75"/>
  <c r="M75"/>
  <c r="N75"/>
  <c r="O75"/>
  <c r="P75"/>
  <c r="Q75"/>
  <c r="U75"/>
  <c r="V75"/>
  <c r="W75"/>
  <c r="X75"/>
  <c r="Y75"/>
  <c r="Z75"/>
  <c r="AA75"/>
  <c r="AB75"/>
  <c r="AC75"/>
  <c r="AD75"/>
  <c r="AE75"/>
  <c r="AF75"/>
  <c r="AG75"/>
  <c r="AH75"/>
  <c r="AI75"/>
  <c r="AL75"/>
  <c r="AM75"/>
  <c r="AN75"/>
  <c r="AO75"/>
  <c r="AP75"/>
  <c r="AQ75"/>
  <c r="AR75"/>
  <c r="H88"/>
  <c r="I88"/>
  <c r="J88"/>
  <c r="K88"/>
  <c r="L88"/>
  <c r="M88"/>
  <c r="N88"/>
  <c r="O88"/>
  <c r="P88"/>
  <c r="Q88"/>
  <c r="T88"/>
  <c r="U88"/>
  <c r="V88"/>
  <c r="W88"/>
  <c r="X88"/>
  <c r="Y88"/>
  <c r="Z88"/>
  <c r="AA88"/>
  <c r="AB88"/>
  <c r="AC88"/>
  <c r="AD88"/>
  <c r="AE88"/>
  <c r="AF88"/>
  <c r="AG88"/>
  <c r="AH88"/>
  <c r="AI88"/>
  <c r="AI99" s="1"/>
  <c r="AL88"/>
  <c r="AM88"/>
  <c r="AN88"/>
  <c r="AO88"/>
  <c r="AP88"/>
  <c r="AQ88"/>
  <c r="AR88"/>
  <c r="H98"/>
  <c r="I98"/>
  <c r="J98"/>
  <c r="K98"/>
  <c r="L98"/>
  <c r="M98"/>
  <c r="N98"/>
  <c r="O98"/>
  <c r="P98"/>
  <c r="Q98"/>
  <c r="T98"/>
  <c r="U98"/>
  <c r="V98"/>
  <c r="W98"/>
  <c r="X98"/>
  <c r="Y98"/>
  <c r="Z98"/>
  <c r="AA98"/>
  <c r="AB98"/>
  <c r="AC98"/>
  <c r="AD98"/>
  <c r="AE98"/>
  <c r="AF98"/>
  <c r="AG98"/>
  <c r="AH98"/>
  <c r="AI98"/>
  <c r="AL98"/>
  <c r="AM98"/>
  <c r="AN98"/>
  <c r="AO98"/>
  <c r="AP98"/>
  <c r="AQ98"/>
  <c r="AR98"/>
  <c r="D45"/>
  <c r="E45"/>
  <c r="F45"/>
  <c r="G45"/>
  <c r="AU49"/>
  <c r="AV49"/>
  <c r="D98"/>
  <c r="E98"/>
  <c r="F98"/>
  <c r="G98"/>
  <c r="D88"/>
  <c r="E88"/>
  <c r="F88"/>
  <c r="G88"/>
  <c r="D68"/>
  <c r="E68"/>
  <c r="F68"/>
  <c r="G68"/>
  <c r="D75"/>
  <c r="E75"/>
  <c r="F75"/>
  <c r="G75"/>
  <c r="C45"/>
  <c r="D53"/>
  <c r="E53"/>
  <c r="F53"/>
  <c r="G53"/>
  <c r="D24"/>
  <c r="E24"/>
  <c r="F24"/>
  <c r="G24"/>
  <c r="D36"/>
  <c r="D99" s="1"/>
  <c r="E36"/>
  <c r="F36"/>
  <c r="G36"/>
  <c r="C98"/>
  <c r="AV97"/>
  <c r="AU97"/>
  <c r="AV96"/>
  <c r="AU96"/>
  <c r="AV95"/>
  <c r="AU95"/>
  <c r="AV94"/>
  <c r="AU94"/>
  <c r="AV93"/>
  <c r="AU93"/>
  <c r="AV92"/>
  <c r="AU92"/>
  <c r="AV91"/>
  <c r="AU91"/>
  <c r="AV90"/>
  <c r="AU90"/>
  <c r="AV89"/>
  <c r="AU89"/>
  <c r="C88"/>
  <c r="AV87"/>
  <c r="AU87"/>
  <c r="AV86"/>
  <c r="AU86"/>
  <c r="AV85"/>
  <c r="AU85"/>
  <c r="AV84"/>
  <c r="AU84"/>
  <c r="AV83"/>
  <c r="AU83"/>
  <c r="AV82"/>
  <c r="AU82"/>
  <c r="AV81"/>
  <c r="AU81"/>
  <c r="AV80"/>
  <c r="AU80"/>
  <c r="AV79"/>
  <c r="AU79"/>
  <c r="AV78"/>
  <c r="AU78"/>
  <c r="AV77"/>
  <c r="AU77"/>
  <c r="AV76"/>
  <c r="AU76"/>
  <c r="C75"/>
  <c r="AV74"/>
  <c r="AU74"/>
  <c r="AV73"/>
  <c r="AU73"/>
  <c r="AV72"/>
  <c r="AU72"/>
  <c r="AV71"/>
  <c r="AU71"/>
  <c r="AV70"/>
  <c r="AU70"/>
  <c r="AV69"/>
  <c r="AU69"/>
  <c r="C68"/>
  <c r="AV67"/>
  <c r="AU67"/>
  <c r="AV66"/>
  <c r="AU66"/>
  <c r="AV65"/>
  <c r="AU65"/>
  <c r="AV64"/>
  <c r="AU64"/>
  <c r="AV63"/>
  <c r="AU63"/>
  <c r="AV62"/>
  <c r="AU62"/>
  <c r="AV61"/>
  <c r="AU61"/>
  <c r="AV60"/>
  <c r="AU60"/>
  <c r="AV59"/>
  <c r="AU59"/>
  <c r="AV58"/>
  <c r="AU58"/>
  <c r="AV57"/>
  <c r="AU57"/>
  <c r="AV56"/>
  <c r="AU56"/>
  <c r="AV55"/>
  <c r="AU55"/>
  <c r="AV54"/>
  <c r="AU54"/>
  <c r="C53"/>
  <c r="AV52"/>
  <c r="AU52"/>
  <c r="AV51"/>
  <c r="AU51"/>
  <c r="AV50"/>
  <c r="AU50"/>
  <c r="AV48"/>
  <c r="AU48"/>
  <c r="AV47"/>
  <c r="AU47"/>
  <c r="AV46"/>
  <c r="AU46"/>
  <c r="AV43"/>
  <c r="AU43"/>
  <c r="AV42"/>
  <c r="AU42"/>
  <c r="AV41"/>
  <c r="AU41"/>
  <c r="AV40"/>
  <c r="AU40"/>
  <c r="AV38"/>
  <c r="AU38"/>
  <c r="AV37"/>
  <c r="AU37"/>
  <c r="C36"/>
  <c r="AV35"/>
  <c r="AU35"/>
  <c r="AV34"/>
  <c r="AU34"/>
  <c r="AV33"/>
  <c r="AU33"/>
  <c r="AV32"/>
  <c r="AU32"/>
  <c r="AV31"/>
  <c r="AU31"/>
  <c r="AV30"/>
  <c r="AU30"/>
  <c r="AV29"/>
  <c r="AU29"/>
  <c r="AV28"/>
  <c r="AU28"/>
  <c r="AV27"/>
  <c r="AU27"/>
  <c r="AV26"/>
  <c r="AU26"/>
  <c r="AV25"/>
  <c r="AU25"/>
  <c r="C24"/>
  <c r="C99" s="1"/>
  <c r="AV23"/>
  <c r="AU23"/>
  <c r="AV22"/>
  <c r="AU22"/>
  <c r="AV21"/>
  <c r="AU21"/>
  <c r="AV20"/>
  <c r="AU20"/>
  <c r="AV19"/>
  <c r="AU19"/>
  <c r="AV18"/>
  <c r="AU18"/>
  <c r="AV17"/>
  <c r="AU17"/>
  <c r="AV16"/>
  <c r="AU16"/>
  <c r="AV15"/>
  <c r="AU15"/>
  <c r="AV14"/>
  <c r="AU14"/>
  <c r="AV13"/>
  <c r="AU13"/>
  <c r="AV12"/>
  <c r="AU12"/>
  <c r="AV11"/>
  <c r="AU11"/>
  <c r="AV10"/>
  <c r="AU10"/>
  <c r="AV9"/>
  <c r="AU9"/>
  <c r="AV8"/>
  <c r="AU8"/>
  <c r="AV7"/>
  <c r="AU7"/>
  <c r="AV6"/>
  <c r="AU6"/>
  <c r="J99" l="1"/>
  <c r="AQ99"/>
  <c r="AB99"/>
  <c r="X99"/>
  <c r="F99"/>
  <c r="Z99"/>
  <c r="AR99"/>
  <c r="AN99"/>
  <c r="AG99"/>
  <c r="Y99"/>
  <c r="U99"/>
  <c r="AO99"/>
  <c r="AH99"/>
  <c r="AD99"/>
  <c r="V99"/>
  <c r="AP99"/>
  <c r="AE99"/>
  <c r="AA99"/>
  <c r="AK99"/>
  <c r="W99"/>
  <c r="AS98"/>
  <c r="E99"/>
  <c r="K99"/>
  <c r="H99"/>
  <c r="AC99"/>
  <c r="AS99" s="1"/>
  <c r="T99"/>
  <c r="P99"/>
  <c r="L99"/>
  <c r="M99"/>
  <c r="AM99"/>
  <c r="O99"/>
  <c r="N99"/>
  <c r="Q99"/>
  <c r="I99"/>
  <c r="G99"/>
  <c r="AS53"/>
  <c r="AS87"/>
  <c r="AS45"/>
  <c r="AT45"/>
  <c r="AS75"/>
  <c r="AT75"/>
  <c r="AT24"/>
  <c r="AS24"/>
  <c r="AT53"/>
  <c r="AT36"/>
  <c r="AS36"/>
  <c r="AT98"/>
  <c r="AS68"/>
  <c r="AT68"/>
  <c r="AT88"/>
  <c r="AS88"/>
</calcChain>
</file>

<file path=xl/sharedStrings.xml><?xml version="1.0" encoding="utf-8"?>
<sst xmlns="http://schemas.openxmlformats.org/spreadsheetml/2006/main" count="494" uniqueCount="154">
  <si>
    <t>№ п/п</t>
  </si>
  <si>
    <t>Наименование субъекта 
Российской Федерации</t>
  </si>
  <si>
    <t>КПРФ</t>
  </si>
  <si>
    <t>ЛДПР</t>
  </si>
  <si>
    <t>КОММУНИСТЫ РОССИИ</t>
  </si>
  <si>
    <t>Аграрная партия России</t>
  </si>
  <si>
    <t>ПАРТИЯ ЗА СПРАВЕДЛИВОСТЬ!</t>
  </si>
  <si>
    <t>ПАРТИЯ ДЕЛА</t>
  </si>
  <si>
    <t>Итого 
количество партий</t>
  </si>
  <si>
    <t>Белгородская область</t>
  </si>
  <si>
    <t>Н</t>
  </si>
  <si>
    <t>Брянская область</t>
  </si>
  <si>
    <t>Владимирская область</t>
  </si>
  <si>
    <t>Воронежская область</t>
  </si>
  <si>
    <t>Ивановская область</t>
  </si>
  <si>
    <t>Калужская область</t>
  </si>
  <si>
    <t>Костромская область</t>
  </si>
  <si>
    <t>Курская область</t>
  </si>
  <si>
    <t>Липецкая область</t>
  </si>
  <si>
    <t>Московская область</t>
  </si>
  <si>
    <t>Орловская область</t>
  </si>
  <si>
    <t>Рязанская область</t>
  </si>
  <si>
    <t>Смоленская область</t>
  </si>
  <si>
    <t>Тамбовская область</t>
  </si>
  <si>
    <t>Тверская область</t>
  </si>
  <si>
    <t>Тульская область</t>
  </si>
  <si>
    <t>Ярославская область</t>
  </si>
  <si>
    <t>Центральный ФО (18)</t>
  </si>
  <si>
    <t>Республика Карелия</t>
  </si>
  <si>
    <t>Республика Коми</t>
  </si>
  <si>
    <t>Архангельская область</t>
  </si>
  <si>
    <t>Вологодская область</t>
  </si>
  <si>
    <t>Калининградская область</t>
  </si>
  <si>
    <t>Ленинградская область</t>
  </si>
  <si>
    <t>Мурманская область</t>
  </si>
  <si>
    <t>Новгородская область</t>
  </si>
  <si>
    <t>Северо-Западный ФО (11)</t>
  </si>
  <si>
    <t>Республика Калмыкия</t>
  </si>
  <si>
    <t>Краснодарский край</t>
  </si>
  <si>
    <t>Астраханская область</t>
  </si>
  <si>
    <t>Ростовская область</t>
  </si>
  <si>
    <t>Республика Ингушетия</t>
  </si>
  <si>
    <t>Кабардино-Балкарская Республика</t>
  </si>
  <si>
    <t>Карачаево-Черкесская Республика</t>
  </si>
  <si>
    <t>Ставропольский край</t>
  </si>
  <si>
    <t>Северо-Кавказский ФО (7)</t>
  </si>
  <si>
    <t>Республика Крым</t>
  </si>
  <si>
    <t>Республика Башкортостан</t>
  </si>
  <si>
    <t>Республика Марий Эл</t>
  </si>
  <si>
    <t>Республика Мордовия</t>
  </si>
  <si>
    <t>Удмуртская Республика</t>
  </si>
  <si>
    <t>Пермский край</t>
  </si>
  <si>
    <t>Кировская область</t>
  </si>
  <si>
    <t>Нижегородская область</t>
  </si>
  <si>
    <t>Пензенская область</t>
  </si>
  <si>
    <t>Самарская область</t>
  </si>
  <si>
    <t>Саратовская область</t>
  </si>
  <si>
    <t>Ульяновская область</t>
  </si>
  <si>
    <t>Приволжский ФО (14)</t>
  </si>
  <si>
    <t>Курганская область</t>
  </si>
  <si>
    <t>Свердловская область</t>
  </si>
  <si>
    <t>Тюменская область</t>
  </si>
  <si>
    <t>Челябинская область</t>
  </si>
  <si>
    <t>Республика Алтай</t>
  </si>
  <si>
    <t>Республика Бурятия</t>
  </si>
  <si>
    <t>Республика Тыва</t>
  </si>
  <si>
    <t>Республика Хакасия</t>
  </si>
  <si>
    <t>Алтайский край</t>
  </si>
  <si>
    <t>Забайкальский край</t>
  </si>
  <si>
    <t>Красноярский край</t>
  </si>
  <si>
    <t>Кемеровская область</t>
  </si>
  <si>
    <t>Новосибирская область</t>
  </si>
  <si>
    <t>Омская область</t>
  </si>
  <si>
    <t>Томская область</t>
  </si>
  <si>
    <t>Республика Саха (Якутия)</t>
  </si>
  <si>
    <t>Камчатский край</t>
  </si>
  <si>
    <t>Приморский край</t>
  </si>
  <si>
    <t>Хабаровский край</t>
  </si>
  <si>
    <t>Амурская область</t>
  </si>
  <si>
    <t xml:space="preserve">Магаданская область                          </t>
  </si>
  <si>
    <t>Сахалинская область</t>
  </si>
  <si>
    <t>Всего по Российской Федерации (85)</t>
  </si>
  <si>
    <t>Партия «ЕДИНАЯ РОССИЯ»</t>
  </si>
  <si>
    <t>«ПАТРИОТЫ РОССИИ»</t>
  </si>
  <si>
    <t>ПАРТИЯ «РОДИНА»</t>
  </si>
  <si>
    <t>Народная партия 
«За женщин России»</t>
  </si>
  <si>
    <t>Партия «Союз Труда»</t>
  </si>
  <si>
    <t>Партия «Города России»</t>
  </si>
  <si>
    <t>город Москва</t>
  </si>
  <si>
    <t>город Санкт-Петербург</t>
  </si>
  <si>
    <t>город Севастополь</t>
  </si>
  <si>
    <t>–</t>
  </si>
  <si>
    <t>КПСС</t>
  </si>
  <si>
    <t>«Демократический выбор»</t>
  </si>
  <si>
    <t>Партия СПРАВЕДЛИВАЯ  РОССИЯ</t>
  </si>
  <si>
    <t>Дальневосточный ФО (9)</t>
  </si>
  <si>
    <t>Сибирский ФО (12)</t>
  </si>
  <si>
    <t>Уральский ФО (6)</t>
  </si>
  <si>
    <t>Трудовая партия России</t>
  </si>
  <si>
    <t>Партия «Гражданская Сила»</t>
  </si>
  <si>
    <t>Партия Возрождения Села</t>
  </si>
  <si>
    <t>«РОТ ФРОНТ»</t>
  </si>
  <si>
    <t>Партия Мира и Единства</t>
  </si>
  <si>
    <t>Южный ФО (8)</t>
  </si>
  <si>
    <t>ПАРНАС</t>
  </si>
  <si>
    <t xml:space="preserve">АЛЬЯНС ЗЕЛЁНЫХ </t>
  </si>
  <si>
    <t>Отчет о совместимости для МСУ35.1_ 05.12.2016.xls</t>
  </si>
  <si>
    <t>Дата отчета: 05.12.2016 17:33</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</si>
  <si>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</si>
  <si>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</si>
  <si>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</si>
  <si>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</si>
  <si>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Ненецкий АО</t>
  </si>
  <si>
    <t>Республика Татарстан (Татарстан)</t>
  </si>
  <si>
    <t>Ямало-Ненецкий АО</t>
  </si>
  <si>
    <t>Еврейская АО</t>
  </si>
  <si>
    <t>Чукотский АО</t>
  </si>
  <si>
    <t>ПАРТИЯ                                 ВЕЛИКОЕ ОТЕЧЕСТВО</t>
  </si>
  <si>
    <t>Казачья Партия                                 Российской Федерации</t>
  </si>
  <si>
    <t>ПАРТИЯ                                 СОЦИАЛЬНОЙ ЗАЩИТЫ</t>
  </si>
  <si>
    <t>ПАРТИЯ                                                                 ВЕТЕРАНОВ   РОССИИ</t>
  </si>
  <si>
    <r>
      <t xml:space="preserve">Политические партии, выдвижение которыми кандидатов, списков кандидатов </t>
    </r>
    <r>
      <rPr>
        <b/>
        <sz val="42"/>
        <color indexed="10"/>
        <rFont val="Times New Roman"/>
        <family val="1"/>
        <charset val="204"/>
      </rPr>
      <t>не требует сбора подписей избирателей</t>
    </r>
    <r>
      <rPr>
        <b/>
        <sz val="42"/>
        <rFont val="Times New Roman"/>
        <family val="1"/>
        <charset val="204"/>
      </rPr>
      <t xml:space="preserve">
на выборах </t>
    </r>
    <r>
      <rPr>
        <b/>
        <sz val="42"/>
        <color indexed="10"/>
        <rFont val="Times New Roman"/>
        <family val="1"/>
        <charset val="204"/>
      </rPr>
      <t>депутатов представительных органов муниципальных образований</t>
    </r>
    <r>
      <rPr>
        <b/>
        <sz val="42"/>
        <rFont val="Times New Roman"/>
        <family val="1"/>
        <charset val="204"/>
      </rPr>
      <t xml:space="preserve"> в субъекте Российской Федерации
    </t>
    </r>
    <r>
      <rPr>
        <sz val="42"/>
        <rFont val="Times New Roman"/>
        <family val="1"/>
        <charset val="204"/>
      </rPr>
      <t>(в соответствии со статьей 35</t>
    </r>
    <r>
      <rPr>
        <vertAlign val="superscript"/>
        <sz val="42"/>
        <rFont val="Times New Roman"/>
        <family val="1"/>
        <charset val="204"/>
      </rPr>
      <t>1</t>
    </r>
    <r>
      <rPr>
        <sz val="42"/>
        <rFont val="Times New Roman"/>
        <family val="1"/>
        <charset val="204"/>
      </rPr>
      <t xml:space="preserve"> Федерального закона № 67-ФЗ «Об основных гарантиях избирательных прав и права на участие в референдуме граждан Российской Федерации»)</t>
    </r>
    <r>
      <rPr>
        <b/>
        <sz val="42"/>
        <rFont val="Times New Roman"/>
        <family val="1"/>
        <charset val="204"/>
      </rPr>
      <t xml:space="preserve">
</t>
    </r>
  </si>
  <si>
    <t>Волгоградская область</t>
  </si>
  <si>
    <t>Оренбургская область</t>
  </si>
  <si>
    <t>Чеченская Республика</t>
  </si>
  <si>
    <t>Республика Дагестан</t>
  </si>
  <si>
    <t>Республика Адыгея (Адыгея)</t>
  </si>
  <si>
    <t>Иркутская область</t>
  </si>
  <si>
    <t>Республика Северная Осетия – Алания</t>
  </si>
  <si>
    <t>Псковская область</t>
  </si>
  <si>
    <t>Партия «ЯБЛОКО»</t>
  </si>
  <si>
    <t>Партия                         «Гражданская Платформа»</t>
  </si>
  <si>
    <t>Политическая партия «ПАРТИЯ РОСТА»</t>
  </si>
  <si>
    <t>РЭП «Зелёные»</t>
  </si>
  <si>
    <t>Партия пенсионеров России</t>
  </si>
  <si>
    <t>Партия граждан</t>
  </si>
  <si>
    <t>ОАППР</t>
  </si>
  <si>
    <t>«НАРОДНЫЙ СОЮЗ»</t>
  </si>
  <si>
    <t>Политическая партия     «Рожденные в СССР»</t>
  </si>
  <si>
    <t>Партия  «Возрождение аграрной России»</t>
  </si>
  <si>
    <t>ПП «Российская партия народного управления»</t>
  </si>
  <si>
    <t>ВПП «ЗАЩИТНИКИ ОТЕЧЕСТВА»</t>
  </si>
  <si>
    <t>Партия «МОЛРОСС»</t>
  </si>
  <si>
    <t>ПВР</t>
  </si>
  <si>
    <t>ОПЛОТ РОССИИ</t>
  </si>
  <si>
    <t>1. Цветом выделены основания, в соответствии с которыми политической партии (ее региональному отделению или иному структурному подразделению) не требуется сбор подписей избирателей при выдвижении кандидатов, списков кандидатов на выборах депутатов представительных органов муниципальных образований на территории данного субъекта Российской Федерации:</t>
  </si>
  <si>
    <t>Чувашская Республика – Чувашия</t>
  </si>
  <si>
    <t>Ханты-Мансийский АО – Югра</t>
  </si>
  <si>
    <r>
      <t>2.  Указанная информация в отношении непарламентских политических партий составлена на основании данных ГАС «Выборы» и носит справочный характер. Согласно п. 10 ст. 35</t>
    </r>
    <r>
      <rPr>
        <vertAlign val="superscript"/>
        <sz val="32"/>
        <color indexed="8"/>
        <rFont val="Times New Roman"/>
        <family val="1"/>
        <charset val="204"/>
      </rPr>
      <t>1</t>
    </r>
    <r>
      <rPr>
        <sz val="32"/>
        <color indexed="8"/>
        <rFont val="Times New Roman"/>
        <family val="1"/>
        <charset val="204"/>
      </rPr>
      <t xml:space="preserve"> Федерального закона № 67-ФЗ списки политических партий, предусмотренные п. 4, 6, 7 указанной статьи, составляются соответствующей избирательной комиссией субъекта Российской Федерации, размещаются на ее официальном сайте в информационно-телекоммуникационной сети «Интернет» и обновляются по результатам выборов депутатов законодательного (представительного) органа государственной власти субъекта Российской Федерации и выборов депутатов представительных органов муниципальных образований, избрания депутатов представительных органов муниципальных районов из состава представительных органов поселений в данном субъекте Российской Федерации.</t>
    </r>
  </si>
  <si>
    <r>
      <t>а) политической партии не требуется сбор подписей избирателей в муниципальных образованиях на всей территории данного субъекта Российской Федерации (п. 3, 4 ст. 35</t>
    </r>
    <r>
      <rPr>
        <vertAlign val="superscript"/>
        <sz val="32"/>
        <color indexed="8"/>
        <rFont val="Times New Roman"/>
        <family val="1"/>
        <charset val="204"/>
      </rPr>
      <t>1</t>
    </r>
    <r>
      <rPr>
        <sz val="32"/>
        <color indexed="8"/>
        <rFont val="Times New Roman"/>
        <family val="1"/>
        <charset val="204"/>
      </rPr>
      <t xml:space="preserve"> Федерального закона № 67-ФЗ);</t>
    </r>
  </si>
  <si>
    <r>
      <t>б) политической партии не требуется сбор подписей избирателей на части территории в соответствии с решением соответствующей избирательной комиссии субъекта Российской Федерации (п. 6, 7 ст. 35</t>
    </r>
    <r>
      <rPr>
        <vertAlign val="superscript"/>
        <sz val="32"/>
        <color indexed="8"/>
        <rFont val="Times New Roman"/>
        <family val="1"/>
        <charset val="204"/>
      </rPr>
      <t>1</t>
    </r>
    <r>
      <rPr>
        <sz val="32"/>
        <color indexed="8"/>
        <rFont val="Times New Roman"/>
        <family val="1"/>
        <charset val="204"/>
      </rPr>
      <t xml:space="preserve"> Федерального закона № 67-ФЗ).</t>
    </r>
  </si>
  <si>
    <t>Примечание:</t>
  </si>
  <si>
    <t>По данным ГАС "Выборы" по состоянию на 2 августа 2017 года</t>
  </si>
  <si>
    <t>ПАРТИЯ ПЕНСИОНЕРОВ</t>
  </si>
</sst>
</file>

<file path=xl/styles.xml><?xml version="1.0" encoding="utf-8"?>
<styleSheet xmlns="http://schemas.openxmlformats.org/spreadsheetml/2006/main">
  <fonts count="51">
    <font>
      <sz val="11"/>
      <color theme="1"/>
      <name val="Calibri"/>
      <family val="2"/>
      <charset val="204"/>
      <scheme val="minor"/>
    </font>
    <font>
      <b/>
      <sz val="26"/>
      <name val="Times New Roman"/>
      <family val="1"/>
      <charset val="204"/>
    </font>
    <font>
      <sz val="12"/>
      <name val="Calibri"/>
      <family val="2"/>
      <charset val="204"/>
    </font>
    <font>
      <sz val="36"/>
      <color indexed="8"/>
      <name val="Times New Roman"/>
      <family val="1"/>
      <charset val="204"/>
    </font>
    <font>
      <sz val="14"/>
      <color indexed="8"/>
      <name val="Times New Roman"/>
      <family val="1"/>
      <charset val="204"/>
    </font>
    <font>
      <b/>
      <sz val="36"/>
      <color indexed="8"/>
      <name val="Times New Roman"/>
      <family val="1"/>
      <charset val="204"/>
    </font>
    <font>
      <b/>
      <sz val="28"/>
      <color indexed="8"/>
      <name val="Times New Roman"/>
      <family val="1"/>
      <charset val="204"/>
    </font>
    <font>
      <b/>
      <sz val="26"/>
      <color indexed="8"/>
      <name val="Times New Roman"/>
      <family val="1"/>
      <charset val="204"/>
    </font>
    <font>
      <b/>
      <sz val="22"/>
      <color indexed="8"/>
      <name val="Times New Roman"/>
      <family val="1"/>
      <charset val="204"/>
    </font>
    <font>
      <b/>
      <sz val="25"/>
      <color indexed="8"/>
      <name val="Times New Roman"/>
      <family val="1"/>
      <charset val="204"/>
    </font>
    <font>
      <b/>
      <sz val="26"/>
      <color indexed="10"/>
      <name val="Times New Roman"/>
      <family val="1"/>
      <charset val="204"/>
    </font>
    <font>
      <b/>
      <sz val="14"/>
      <color indexed="8"/>
      <name val="Times New Roman"/>
      <family val="1"/>
      <charset val="204"/>
    </font>
    <font>
      <sz val="25"/>
      <color indexed="8"/>
      <name val="Times New Roman"/>
      <family val="1"/>
      <charset val="204"/>
    </font>
    <font>
      <sz val="30"/>
      <color indexed="11"/>
      <name val="Times New Roman"/>
      <family val="1"/>
      <charset val="204"/>
    </font>
    <font>
      <sz val="30"/>
      <color indexed="29"/>
      <name val="Times New Roman"/>
      <family val="1"/>
      <charset val="204"/>
    </font>
    <font>
      <sz val="30"/>
      <color indexed="8"/>
      <name val="Times New Roman"/>
      <family val="1"/>
      <charset val="204"/>
    </font>
    <font>
      <b/>
      <sz val="30"/>
      <color indexed="10"/>
      <name val="Times New Roman"/>
      <family val="1"/>
      <charset val="204"/>
    </font>
    <font>
      <sz val="30"/>
      <color indexed="45"/>
      <name val="Times New Roman"/>
      <family val="1"/>
      <charset val="204"/>
    </font>
    <font>
      <b/>
      <sz val="30"/>
      <color indexed="12"/>
      <name val="Times New Roman"/>
      <family val="1"/>
      <charset val="204"/>
    </font>
    <font>
      <b/>
      <sz val="30"/>
      <color indexed="8"/>
      <name val="Times New Roman"/>
      <family val="1"/>
      <charset val="204"/>
    </font>
    <font>
      <sz val="26"/>
      <color indexed="8"/>
      <name val="Times New Roman"/>
      <family val="1"/>
      <charset val="204"/>
    </font>
    <font>
      <b/>
      <sz val="36"/>
      <color indexed="12"/>
      <name val="Times New Roman"/>
      <family val="1"/>
      <charset val="204"/>
    </font>
    <font>
      <sz val="34"/>
      <color indexed="8"/>
      <name val="Times New Roman"/>
      <family val="1"/>
      <charset val="204"/>
    </font>
    <font>
      <b/>
      <sz val="34"/>
      <color indexed="10"/>
      <name val="Times New Roman"/>
      <family val="1"/>
      <charset val="204"/>
    </font>
    <font>
      <b/>
      <sz val="36"/>
      <color indexed="10"/>
      <name val="Times New Roman"/>
      <family val="1"/>
      <charset val="204"/>
    </font>
    <font>
      <b/>
      <sz val="30"/>
      <name val="Times New Roman"/>
      <family val="1"/>
      <charset val="204"/>
    </font>
    <font>
      <sz val="30"/>
      <name val="Times New Roman"/>
      <family val="1"/>
      <charset val="204"/>
    </font>
    <font>
      <sz val="28"/>
      <color indexed="8"/>
      <name val="Times New Roman"/>
      <family val="1"/>
      <charset val="204"/>
    </font>
    <font>
      <b/>
      <sz val="25"/>
      <name val="Times New Roman"/>
      <family val="1"/>
      <charset val="204"/>
    </font>
    <font>
      <b/>
      <sz val="50"/>
      <name val="Times New Roman"/>
      <family val="1"/>
      <charset val="204"/>
    </font>
    <font>
      <sz val="32"/>
      <color indexed="8"/>
      <name val="Times New Roman"/>
      <family val="1"/>
      <charset val="204"/>
    </font>
    <font>
      <i/>
      <sz val="36"/>
      <color indexed="8"/>
      <name val="Times New Roman"/>
      <family val="1"/>
      <charset val="204"/>
    </font>
    <font>
      <b/>
      <sz val="11"/>
      <color theme="1"/>
      <name val="Calibri"/>
      <family val="2"/>
      <charset val="204"/>
      <scheme val="minor"/>
    </font>
    <font>
      <sz val="30"/>
      <color theme="1"/>
      <name val="Calibri"/>
      <family val="2"/>
      <charset val="204"/>
      <scheme val="minor"/>
    </font>
    <font>
      <sz val="30"/>
      <color rgb="FFFF7C80"/>
      <name val="Times New Roman"/>
      <family val="1"/>
      <charset val="204"/>
    </font>
    <font>
      <b/>
      <sz val="30"/>
      <color rgb="FFFF7C80"/>
      <name val="Times New Roman"/>
      <family val="1"/>
      <charset val="204"/>
    </font>
    <font>
      <sz val="30"/>
      <color theme="5" tint="0.59999389629810485"/>
      <name val="Times New Roman"/>
      <family val="1"/>
      <charset val="204"/>
    </font>
    <font>
      <b/>
      <sz val="34"/>
      <color indexed="8"/>
      <name val="Times New Roman"/>
      <family val="1"/>
      <charset val="204"/>
    </font>
    <font>
      <b/>
      <sz val="42"/>
      <name val="Times New Roman"/>
      <family val="1"/>
      <charset val="204"/>
    </font>
    <font>
      <b/>
      <sz val="42"/>
      <color indexed="10"/>
      <name val="Times New Roman"/>
      <family val="1"/>
      <charset val="204"/>
    </font>
    <font>
      <sz val="42"/>
      <name val="Times New Roman"/>
      <family val="1"/>
      <charset val="204"/>
    </font>
    <font>
      <vertAlign val="superscript"/>
      <sz val="42"/>
      <name val="Times New Roman"/>
      <family val="1"/>
      <charset val="204"/>
    </font>
    <font>
      <sz val="30"/>
      <color rgb="FF00FF00"/>
      <name val="Times New Roman"/>
      <family val="1"/>
      <charset val="204"/>
    </font>
    <font>
      <sz val="40"/>
      <color indexed="8"/>
      <name val="Times New Roman"/>
      <family val="1"/>
      <charset val="204"/>
    </font>
    <font>
      <sz val="32"/>
      <color theme="1"/>
      <name val="Calibri"/>
      <family val="2"/>
      <charset val="204"/>
      <scheme val="minor"/>
    </font>
    <font>
      <vertAlign val="superscript"/>
      <sz val="32"/>
      <color indexed="8"/>
      <name val="Times New Roman"/>
      <family val="1"/>
      <charset val="204"/>
    </font>
    <font>
      <i/>
      <sz val="36"/>
      <color theme="1"/>
      <name val="Calibri"/>
      <family val="2"/>
      <charset val="204"/>
      <scheme val="minor"/>
    </font>
    <font>
      <b/>
      <sz val="38"/>
      <color indexed="8"/>
      <name val="Times New Roman"/>
      <family val="1"/>
      <charset val="204"/>
    </font>
    <font>
      <b/>
      <sz val="29"/>
      <name val="Times New Roman"/>
      <family val="1"/>
      <charset val="204"/>
    </font>
    <font>
      <sz val="31"/>
      <color indexed="8"/>
      <name val="Times New Roman"/>
      <family val="1"/>
      <charset val="204"/>
    </font>
    <font>
      <b/>
      <sz val="34"/>
      <name val="Times New Roman"/>
      <family val="1"/>
      <charset val="204"/>
    </font>
  </fonts>
  <fills count="12">
    <fill>
      <patternFill patternType="none"/>
    </fill>
    <fill>
      <patternFill patternType="gray125"/>
    </fill>
    <fill>
      <patternFill patternType="solid">
        <fgColor indexed="57"/>
        <bgColor indexed="64"/>
      </patternFill>
    </fill>
    <fill>
      <patternFill patternType="solid">
        <fgColor indexed="13"/>
        <bgColor indexed="64"/>
      </patternFill>
    </fill>
    <fill>
      <patternFill patternType="solid">
        <fgColor indexed="26"/>
        <bgColor indexed="64"/>
      </patternFill>
    </fill>
    <fill>
      <patternFill patternType="solid">
        <fgColor indexed="11"/>
        <bgColor indexed="64"/>
      </patternFill>
    </fill>
    <fill>
      <patternFill patternType="solid">
        <fgColor indexed="31"/>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2">
    <xf numFmtId="0" fontId="0" fillId="0" borderId="0"/>
    <xf numFmtId="0" fontId="2" fillId="0" borderId="0"/>
  </cellStyleXfs>
  <cellXfs count="194">
    <xf numFmtId="0" fontId="0" fillId="0" borderId="0" xfId="0"/>
    <xf numFmtId="0" fontId="1" fillId="0" borderId="0" xfId="0" applyNumberFormat="1" applyFont="1" applyFill="1" applyBorder="1" applyAlignment="1">
      <alignment horizontal="center" vertical="center" wrapText="1"/>
    </xf>
    <xf numFmtId="0" fontId="3" fillId="2" borderId="0" xfId="0" applyFont="1" applyFill="1" applyAlignment="1">
      <alignment wrapText="1"/>
    </xf>
    <xf numFmtId="0" fontId="3" fillId="3" borderId="0" xfId="0" applyFont="1" applyFill="1" applyAlignment="1">
      <alignment wrapText="1"/>
    </xf>
    <xf numFmtId="0" fontId="4" fillId="0" borderId="0" xfId="0" applyFont="1" applyAlignment="1">
      <alignment wrapText="1"/>
    </xf>
    <xf numFmtId="0" fontId="5" fillId="0" borderId="0" xfId="0" applyFont="1" applyAlignment="1">
      <alignment horizontal="center" vertical="center" wrapText="1"/>
    </xf>
    <xf numFmtId="0" fontId="3" fillId="2" borderId="0" xfId="0" applyFont="1" applyFill="1" applyAlignment="1">
      <alignment horizontal="center" vertical="center" wrapText="1"/>
    </xf>
    <xf numFmtId="0" fontId="3" fillId="3" borderId="0" xfId="0" applyFont="1" applyFill="1" applyAlignment="1">
      <alignment horizontal="center" vertical="center" wrapText="1"/>
    </xf>
    <xf numFmtId="0" fontId="3" fillId="0" borderId="0" xfId="0" applyFont="1" applyAlignment="1">
      <alignment horizontal="center" vertical="center" wrapText="1"/>
    </xf>
    <xf numFmtId="0" fontId="10" fillId="4" borderId="0" xfId="0" applyFont="1" applyFill="1" applyBorder="1" applyAlignment="1">
      <alignment horizontal="center" vertical="center" textRotation="90" wrapText="1"/>
    </xf>
    <xf numFmtId="0" fontId="5" fillId="2" borderId="0" xfId="0" applyFont="1" applyFill="1" applyAlignment="1">
      <alignment vertical="center" wrapText="1"/>
    </xf>
    <xf numFmtId="0" fontId="5" fillId="3" borderId="0" xfId="0" applyFont="1" applyFill="1" applyAlignment="1">
      <alignment vertical="center" wrapText="1"/>
    </xf>
    <xf numFmtId="0" fontId="11" fillId="0" borderId="0" xfId="0" applyFont="1" applyAlignment="1">
      <alignment vertical="center" wrapText="1"/>
    </xf>
    <xf numFmtId="0" fontId="13" fillId="5" borderId="1"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7" fillId="4" borderId="0" xfId="0" applyFont="1" applyFill="1" applyBorder="1" applyAlignment="1">
      <alignment vertical="center" wrapText="1"/>
    </xf>
    <xf numFmtId="0" fontId="12" fillId="0" borderId="3" xfId="0" applyFont="1" applyBorder="1" applyAlignment="1">
      <alignment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7" fillId="0" borderId="0" xfId="0" applyFont="1" applyAlignment="1">
      <alignment wrapText="1"/>
    </xf>
    <xf numFmtId="0" fontId="4" fillId="0" borderId="0" xfId="0" applyFont="1" applyFill="1" applyAlignment="1">
      <alignment wrapText="1"/>
    </xf>
    <xf numFmtId="0" fontId="19" fillId="0" borderId="5" xfId="0" applyFont="1" applyFill="1" applyBorder="1" applyAlignment="1">
      <alignment horizontal="center" vertical="center" wrapText="1"/>
    </xf>
    <xf numFmtId="0" fontId="7" fillId="0" borderId="0" xfId="0" applyFont="1" applyFill="1" applyAlignment="1">
      <alignment wrapText="1"/>
    </xf>
    <xf numFmtId="0" fontId="20" fillId="0" borderId="0" xfId="0" applyFont="1" applyAlignment="1">
      <alignment wrapText="1"/>
    </xf>
    <xf numFmtId="0" fontId="20" fillId="6" borderId="0" xfId="0" applyFont="1" applyFill="1" applyBorder="1" applyAlignment="1">
      <alignment vertical="center" wrapText="1"/>
    </xf>
    <xf numFmtId="0" fontId="3" fillId="2" borderId="0" xfId="0" applyFont="1" applyFill="1" applyAlignment="1">
      <alignment vertical="center" wrapText="1"/>
    </xf>
    <xf numFmtId="0" fontId="3" fillId="3" borderId="0" xfId="0" applyFont="1" applyFill="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16" fillId="0" borderId="0" xfId="0" applyFont="1" applyAlignment="1">
      <alignment horizontal="center" wrapText="1"/>
    </xf>
    <xf numFmtId="0" fontId="3" fillId="0" borderId="0" xfId="0" applyFont="1" applyAlignment="1">
      <alignment wrapText="1"/>
    </xf>
    <xf numFmtId="0" fontId="5" fillId="0" borderId="0" xfId="0" applyFont="1" applyAlignment="1">
      <alignment wrapText="1"/>
    </xf>
    <xf numFmtId="0" fontId="14" fillId="0" borderId="5" xfId="0" applyFont="1" applyFill="1" applyBorder="1" applyAlignment="1">
      <alignment horizontal="center" vertical="center" wrapText="1"/>
    </xf>
    <xf numFmtId="0" fontId="3" fillId="0" borderId="0" xfId="0" applyFont="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21" fillId="6" borderId="11"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21" fillId="6" borderId="15" xfId="0" applyFont="1" applyFill="1" applyBorder="1" applyAlignment="1">
      <alignment horizontal="center" vertical="center" wrapText="1"/>
    </xf>
    <xf numFmtId="0" fontId="13" fillId="5" borderId="4" xfId="0" applyNumberFormat="1" applyFont="1" applyFill="1" applyBorder="1" applyAlignment="1">
      <alignment horizontal="center" vertical="center" wrapText="1"/>
    </xf>
    <xf numFmtId="0" fontId="13" fillId="5" borderId="5" xfId="0" applyNumberFormat="1"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26" fillId="0" borderId="5" xfId="0" applyNumberFormat="1" applyFont="1" applyFill="1" applyBorder="1" applyAlignment="1">
      <alignment horizontal="center" vertical="center" wrapText="1"/>
    </xf>
    <xf numFmtId="0" fontId="26" fillId="0" borderId="3" xfId="0" applyNumberFormat="1"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3" fillId="5" borderId="18" xfId="0" applyFont="1" applyFill="1" applyBorder="1" applyAlignment="1">
      <alignment horizontal="center" vertical="center" wrapText="1"/>
    </xf>
    <xf numFmtId="0" fontId="4" fillId="0" borderId="0" xfId="0" applyNumberFormat="1" applyFont="1" applyAlignment="1">
      <alignment wrapText="1"/>
    </xf>
    <xf numFmtId="0" fontId="4" fillId="0" borderId="0" xfId="0" applyNumberFormat="1" applyFont="1" applyAlignment="1">
      <alignment horizontal="center" wrapText="1"/>
    </xf>
    <xf numFmtId="0" fontId="22" fillId="0" borderId="0" xfId="0" applyFont="1" applyFill="1" applyBorder="1" applyAlignment="1">
      <alignment horizontal="center" wrapText="1"/>
    </xf>
    <xf numFmtId="0" fontId="4" fillId="0" borderId="0" xfId="0" applyFont="1" applyFill="1" applyBorder="1" applyAlignment="1">
      <alignment wrapText="1"/>
    </xf>
    <xf numFmtId="0" fontId="22" fillId="0" borderId="0" xfId="0" applyFont="1" applyFill="1" applyBorder="1" applyAlignment="1">
      <alignment wrapText="1"/>
    </xf>
    <xf numFmtId="0" fontId="23" fillId="0" borderId="0" xfId="0" applyFont="1" applyFill="1" applyBorder="1" applyAlignment="1">
      <alignment horizontal="center" wrapText="1"/>
    </xf>
    <xf numFmtId="0" fontId="4" fillId="0" borderId="0" xfId="0" applyNumberFormat="1" applyFont="1" applyFill="1" applyBorder="1" applyAlignment="1">
      <alignment wrapText="1"/>
    </xf>
    <xf numFmtId="0" fontId="15" fillId="0" borderId="0" xfId="0" applyFont="1" applyAlignment="1">
      <alignment horizontal="left" vertical="center" wrapText="1"/>
    </xf>
    <xf numFmtId="0" fontId="33" fillId="0" borderId="0" xfId="0" applyFont="1" applyAlignment="1">
      <alignment wrapText="1"/>
    </xf>
    <xf numFmtId="0" fontId="15" fillId="5" borderId="5" xfId="0" applyFont="1" applyFill="1" applyBorder="1" applyAlignment="1">
      <alignment horizontal="center" vertical="center" wrapText="1"/>
    </xf>
    <xf numFmtId="0" fontId="15" fillId="0" borderId="0" xfId="0" applyFont="1" applyAlignment="1">
      <alignment wrapText="1"/>
    </xf>
    <xf numFmtId="0" fontId="15" fillId="0" borderId="0" xfId="0" applyFont="1" applyFill="1" applyBorder="1" applyAlignment="1">
      <alignment horizontal="center" vertical="center" wrapText="1"/>
    </xf>
    <xf numFmtId="0" fontId="15" fillId="0" borderId="0" xfId="0" applyFont="1" applyFill="1" applyBorder="1" applyAlignment="1">
      <alignment wrapText="1"/>
    </xf>
    <xf numFmtId="0" fontId="27" fillId="0" borderId="19" xfId="0" applyFont="1" applyBorder="1" applyAlignment="1">
      <alignment horizontal="center" vertical="center" wrapText="1"/>
    </xf>
    <xf numFmtId="0" fontId="13" fillId="9" borderId="5" xfId="0" applyFont="1" applyFill="1" applyBorder="1" applyAlignment="1">
      <alignment horizontal="center" vertical="center" wrapText="1"/>
    </xf>
    <xf numFmtId="0" fontId="13" fillId="9" borderId="5" xfId="0" applyNumberFormat="1" applyFont="1" applyFill="1" applyBorder="1" applyAlignment="1">
      <alignment horizontal="center" vertical="center" wrapText="1"/>
    </xf>
    <xf numFmtId="0" fontId="13" fillId="9" borderId="21" xfId="0" applyFont="1" applyFill="1" applyBorder="1" applyAlignment="1">
      <alignment horizontal="center" vertical="center" wrapText="1"/>
    </xf>
    <xf numFmtId="0" fontId="13" fillId="9" borderId="22" xfId="0" applyFont="1" applyFill="1" applyBorder="1" applyAlignment="1">
      <alignment horizontal="center" vertical="center" wrapText="1"/>
    </xf>
    <xf numFmtId="0" fontId="13" fillId="9" borderId="23"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34" fillId="9"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34" fillId="9" borderId="22" xfId="0" applyFont="1" applyFill="1" applyBorder="1" applyAlignment="1">
      <alignment horizontal="center" vertical="center" wrapText="1"/>
    </xf>
    <xf numFmtId="0" fontId="15" fillId="9" borderId="5" xfId="0" applyFont="1" applyFill="1" applyBorder="1" applyAlignment="1">
      <alignment horizontal="center" vertical="center" wrapText="1"/>
    </xf>
    <xf numFmtId="0" fontId="34" fillId="9" borderId="5" xfId="0" applyFont="1" applyFill="1" applyBorder="1" applyAlignment="1">
      <alignment horizontal="center" vertical="center" wrapText="1"/>
    </xf>
    <xf numFmtId="0" fontId="15" fillId="9" borderId="5" xfId="0" applyNumberFormat="1" applyFont="1" applyFill="1" applyBorder="1" applyAlignment="1">
      <alignment horizontal="center" vertical="center" wrapText="1"/>
    </xf>
    <xf numFmtId="0" fontId="17" fillId="9" borderId="5" xfId="0" applyFont="1" applyFill="1" applyBorder="1" applyAlignment="1">
      <alignment horizontal="center" vertical="center" wrapText="1"/>
    </xf>
    <xf numFmtId="0" fontId="15" fillId="9" borderId="22"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5" fillId="9" borderId="21"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5" fillId="9" borderId="16" xfId="0" applyFont="1" applyFill="1" applyBorder="1" applyAlignment="1">
      <alignment horizontal="center" vertical="center" wrapText="1"/>
    </xf>
    <xf numFmtId="0" fontId="34" fillId="9" borderId="16" xfId="0" applyFont="1" applyFill="1" applyBorder="1" applyAlignment="1">
      <alignment horizontal="center" vertical="center" wrapText="1"/>
    </xf>
    <xf numFmtId="0" fontId="14" fillId="9" borderId="16" xfId="0" applyFont="1" applyFill="1" applyBorder="1" applyAlignment="1">
      <alignment horizontal="center" vertical="center" wrapText="1"/>
    </xf>
    <xf numFmtId="0" fontId="15" fillId="9" borderId="7" xfId="0" applyFont="1" applyFill="1" applyBorder="1" applyAlignment="1">
      <alignment horizontal="center" vertical="center" wrapText="1"/>
    </xf>
    <xf numFmtId="0" fontId="35" fillId="9" borderId="5" xfId="0" applyFont="1" applyFill="1" applyBorder="1" applyAlignment="1">
      <alignment horizontal="center" vertical="center" wrapText="1"/>
    </xf>
    <xf numFmtId="0" fontId="19" fillId="9" borderId="5" xfId="0" applyFont="1" applyFill="1" applyBorder="1" applyAlignment="1">
      <alignment horizontal="center" vertical="center" wrapText="1"/>
    </xf>
    <xf numFmtId="0" fontId="19" fillId="9" borderId="3"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35" fillId="9" borderId="22" xfId="0" applyFont="1" applyFill="1" applyBorder="1" applyAlignment="1">
      <alignment horizontal="center" vertical="center" wrapText="1"/>
    </xf>
    <xf numFmtId="0" fontId="4" fillId="9" borderId="5" xfId="0" applyFont="1" applyFill="1" applyBorder="1" applyAlignment="1">
      <alignment wrapText="1"/>
    </xf>
    <xf numFmtId="0" fontId="4" fillId="9" borderId="5"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9" fillId="9" borderId="22" xfId="0" applyFont="1" applyFill="1" applyBorder="1" applyAlignment="1">
      <alignment horizontal="center" vertical="center" wrapText="1"/>
    </xf>
    <xf numFmtId="0" fontId="33" fillId="0" borderId="0" xfId="0" applyFont="1" applyAlignment="1">
      <alignment wrapText="1"/>
    </xf>
    <xf numFmtId="0" fontId="2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4" xfId="0" applyFont="1" applyFill="1" applyBorder="1" applyAlignment="1">
      <alignment horizontal="center" vertical="center" wrapText="1"/>
    </xf>
    <xf numFmtId="0" fontId="32" fillId="0" borderId="0" xfId="0" applyNumberFormat="1" applyFont="1" applyAlignment="1">
      <alignment vertical="top" wrapText="1"/>
    </xf>
    <xf numFmtId="0" fontId="32"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7" xfId="0" applyNumberFormat="1" applyBorder="1" applyAlignment="1">
      <alignment vertical="top" wrapText="1"/>
    </xf>
    <xf numFmtId="0" fontId="0" fillId="0" borderId="28" xfId="0" applyBorder="1" applyAlignment="1">
      <alignment vertical="top" wrapText="1"/>
    </xf>
    <xf numFmtId="0" fontId="32" fillId="0" borderId="0" xfId="0" applyFont="1" applyAlignment="1">
      <alignment horizontal="center" vertical="top" wrapText="1"/>
    </xf>
    <xf numFmtId="0" fontId="0" fillId="0" borderId="0" xfId="0" applyAlignment="1">
      <alignment horizontal="center" vertical="top" wrapText="1"/>
    </xf>
    <xf numFmtId="0" fontId="32" fillId="0" borderId="0" xfId="0" applyNumberFormat="1" applyFont="1" applyAlignment="1">
      <alignment horizontal="center" vertical="top" wrapText="1"/>
    </xf>
    <xf numFmtId="0" fontId="0" fillId="0" borderId="28" xfId="0" applyBorder="1" applyAlignment="1">
      <alignment horizontal="center" vertical="top" wrapText="1"/>
    </xf>
    <xf numFmtId="0" fontId="0" fillId="0" borderId="29" xfId="0" applyBorder="1" applyAlignment="1">
      <alignment horizontal="center" vertical="top" wrapText="1"/>
    </xf>
    <xf numFmtId="0" fontId="17" fillId="9" borderId="30" xfId="0" applyFont="1" applyFill="1" applyBorder="1" applyAlignment="1">
      <alignment horizontal="center" vertical="center" wrapText="1"/>
    </xf>
    <xf numFmtId="0" fontId="34" fillId="9" borderId="30" xfId="0" applyFont="1" applyFill="1" applyBorder="1" applyAlignment="1">
      <alignment horizontal="center" vertical="center" wrapText="1"/>
    </xf>
    <xf numFmtId="0" fontId="36" fillId="10" borderId="5" xfId="0" applyFont="1" applyFill="1" applyBorder="1" applyAlignment="1">
      <alignment horizontal="center" vertical="center" wrapText="1"/>
    </xf>
    <xf numFmtId="0" fontId="15" fillId="9" borderId="30" xfId="0" applyFont="1" applyFill="1" applyBorder="1" applyAlignment="1">
      <alignment horizontal="center" vertical="center" wrapText="1"/>
    </xf>
    <xf numFmtId="0" fontId="17" fillId="9" borderId="31" xfId="0" applyFont="1" applyFill="1" applyBorder="1" applyAlignment="1">
      <alignment horizontal="center" vertical="center" wrapText="1"/>
    </xf>
    <xf numFmtId="0" fontId="36" fillId="11" borderId="5" xfId="0" applyFont="1" applyFill="1" applyBorder="1" applyAlignment="1">
      <alignment horizontal="center" vertical="center" wrapText="1"/>
    </xf>
    <xf numFmtId="0" fontId="34" fillId="9" borderId="23" xfId="0" applyFont="1" applyFill="1" applyBorder="1" applyAlignment="1">
      <alignment horizontal="center" vertical="center" wrapText="1"/>
    </xf>
    <xf numFmtId="0" fontId="29" fillId="6" borderId="32" xfId="0" applyFont="1" applyFill="1" applyBorder="1" applyAlignment="1">
      <alignment horizontal="center" vertical="center" wrapText="1"/>
    </xf>
    <xf numFmtId="0" fontId="36" fillId="9" borderId="5" xfId="0" applyFont="1" applyFill="1" applyBorder="1" applyAlignment="1">
      <alignment horizontal="center" vertical="center" wrapText="1"/>
    </xf>
    <xf numFmtId="0" fontId="36" fillId="9" borderId="16" xfId="0" applyFont="1" applyFill="1" applyBorder="1" applyAlignment="1">
      <alignment horizontal="center" vertical="center" wrapText="1"/>
    </xf>
    <xf numFmtId="0" fontId="36" fillId="9" borderId="23" xfId="0" applyFont="1" applyFill="1" applyBorder="1" applyAlignment="1">
      <alignment horizontal="center" vertical="center" wrapText="1"/>
    </xf>
    <xf numFmtId="0" fontId="36" fillId="9" borderId="21" xfId="0" applyFont="1" applyFill="1" applyBorder="1" applyAlignment="1">
      <alignment horizontal="center" vertical="center" wrapText="1"/>
    </xf>
    <xf numFmtId="0" fontId="27" fillId="0" borderId="3" xfId="0" applyFont="1" applyFill="1" applyBorder="1" applyAlignment="1">
      <alignment vertical="center" wrapText="1"/>
    </xf>
    <xf numFmtId="0" fontId="15" fillId="9" borderId="33" xfId="0" applyFont="1" applyFill="1" applyBorder="1" applyAlignment="1">
      <alignment horizontal="center" vertical="center" wrapText="1"/>
    </xf>
    <xf numFmtId="0" fontId="15" fillId="9" borderId="34" xfId="0" applyFont="1" applyFill="1" applyBorder="1" applyAlignment="1">
      <alignment horizontal="center" vertical="center" wrapText="1"/>
    </xf>
    <xf numFmtId="0" fontId="13" fillId="9" borderId="35" xfId="0" applyFont="1" applyFill="1" applyBorder="1" applyAlignment="1">
      <alignment horizontal="center" vertical="center" wrapText="1"/>
    </xf>
    <xf numFmtId="0" fontId="13" fillId="9" borderId="36" xfId="0" applyFont="1" applyFill="1" applyBorder="1" applyAlignment="1">
      <alignment horizontal="center" vertical="center" wrapText="1"/>
    </xf>
    <xf numFmtId="0" fontId="34" fillId="9" borderId="33" xfId="0" applyFont="1" applyFill="1" applyBorder="1" applyAlignment="1">
      <alignment horizontal="center" vertical="center" wrapText="1"/>
    </xf>
    <xf numFmtId="0" fontId="42" fillId="5" borderId="5" xfId="0" applyFont="1" applyFill="1" applyBorder="1" applyAlignment="1">
      <alignment horizontal="center" vertical="center" wrapText="1"/>
    </xf>
    <xf numFmtId="0" fontId="43" fillId="0" borderId="0" xfId="0" applyFont="1" applyAlignment="1">
      <alignment wrapText="1"/>
    </xf>
    <xf numFmtId="0" fontId="7" fillId="9" borderId="0" xfId="0" applyFont="1" applyFill="1" applyAlignment="1">
      <alignment wrapText="1"/>
    </xf>
    <xf numFmtId="0" fontId="3" fillId="9" borderId="0" xfId="0" applyFont="1" applyFill="1" applyAlignment="1">
      <alignment wrapText="1"/>
    </xf>
    <xf numFmtId="0" fontId="19" fillId="9" borderId="0" xfId="0" applyFont="1" applyFill="1" applyAlignment="1">
      <alignment horizontal="center" wrapText="1"/>
    </xf>
    <xf numFmtId="0" fontId="3" fillId="9" borderId="0" xfId="0" applyFont="1" applyFill="1" applyBorder="1" applyAlignment="1">
      <alignment horizontal="center" vertical="center" wrapText="1"/>
    </xf>
    <xf numFmtId="0" fontId="25" fillId="9" borderId="0" xfId="0" applyFont="1" applyFill="1" applyBorder="1" applyAlignment="1">
      <alignment horizontal="center" vertical="center" wrapText="1"/>
    </xf>
    <xf numFmtId="0" fontId="30" fillId="0" borderId="0" xfId="0" applyFont="1" applyAlignment="1">
      <alignment horizontal="left" vertical="center" wrapText="1"/>
    </xf>
    <xf numFmtId="0" fontId="30" fillId="0" borderId="0" xfId="0" applyFont="1" applyAlignment="1">
      <alignment wrapText="1"/>
    </xf>
    <xf numFmtId="0" fontId="44" fillId="0" borderId="0" xfId="0" applyFont="1" applyAlignment="1">
      <alignment wrapText="1"/>
    </xf>
    <xf numFmtId="0" fontId="24" fillId="4" borderId="25" xfId="0" applyFont="1" applyFill="1" applyBorder="1" applyAlignment="1">
      <alignment vertical="center" textRotation="90" wrapText="1"/>
    </xf>
    <xf numFmtId="0" fontId="24" fillId="4" borderId="15" xfId="0" applyFont="1" applyFill="1" applyBorder="1" applyAlignment="1">
      <alignment vertical="center" textRotation="90" wrapText="1"/>
    </xf>
    <xf numFmtId="0" fontId="47" fillId="0" borderId="0" xfId="0" applyFont="1" applyAlignment="1">
      <alignment wrapText="1"/>
    </xf>
    <xf numFmtId="0" fontId="36" fillId="10" borderId="22" xfId="0" applyFont="1" applyFill="1" applyBorder="1" applyAlignment="1">
      <alignment horizontal="center" vertical="center" wrapText="1"/>
    </xf>
    <xf numFmtId="0" fontId="42" fillId="5" borderId="22" xfId="0" applyFont="1" applyFill="1" applyBorder="1" applyAlignment="1">
      <alignment horizontal="center" vertical="center" wrapText="1"/>
    </xf>
    <xf numFmtId="0" fontId="42" fillId="9" borderId="22" xfId="0" applyFont="1" applyFill="1" applyBorder="1" applyAlignment="1">
      <alignment horizontal="center" vertical="center" wrapText="1"/>
    </xf>
    <xf numFmtId="0" fontId="8" fillId="0" borderId="38" xfId="0" applyFont="1" applyFill="1" applyBorder="1" applyAlignment="1">
      <alignment vertical="center" wrapText="1"/>
    </xf>
    <xf numFmtId="0" fontId="25" fillId="0" borderId="1" xfId="0" applyFont="1" applyFill="1" applyBorder="1" applyAlignment="1">
      <alignment horizontal="center" vertical="center" textRotation="90" wrapText="1"/>
    </xf>
    <xf numFmtId="0" fontId="25" fillId="0" borderId="2" xfId="0" applyFont="1" applyFill="1" applyBorder="1" applyAlignment="1">
      <alignment horizontal="center" vertical="center" textRotation="90" wrapText="1"/>
    </xf>
    <xf numFmtId="0" fontId="48" fillId="0" borderId="2" xfId="0" applyFont="1" applyFill="1" applyBorder="1" applyAlignment="1">
      <alignment horizontal="center" vertical="center" textRotation="90" wrapText="1"/>
    </xf>
    <xf numFmtId="0" fontId="25" fillId="0" borderId="21" xfId="0" applyFont="1" applyFill="1" applyBorder="1" applyAlignment="1">
      <alignment horizontal="center" vertical="center" textRotation="90" wrapText="1"/>
    </xf>
    <xf numFmtId="0" fontId="19" fillId="0" borderId="21" xfId="0" applyFont="1" applyFill="1" applyBorder="1" applyAlignment="1">
      <alignment horizontal="center" vertical="center" textRotation="90" wrapText="1"/>
    </xf>
    <xf numFmtId="0" fontId="6" fillId="0" borderId="2" xfId="0" applyFont="1" applyFill="1" applyBorder="1" applyAlignment="1">
      <alignment horizontal="center" vertical="center" textRotation="90" wrapText="1"/>
    </xf>
    <xf numFmtId="0" fontId="19" fillId="0" borderId="2" xfId="0" applyFont="1" applyFill="1" applyBorder="1" applyAlignment="1">
      <alignment horizontal="center" vertical="center" textRotation="90" wrapText="1"/>
    </xf>
    <xf numFmtId="0" fontId="19" fillId="0" borderId="9" xfId="0" applyFont="1" applyFill="1" applyBorder="1" applyAlignment="1">
      <alignment horizontal="center" vertical="center" textRotation="90" wrapText="1"/>
    </xf>
    <xf numFmtId="0" fontId="19" fillId="0" borderId="7" xfId="0" applyFont="1" applyFill="1" applyBorder="1" applyAlignment="1">
      <alignment horizontal="center" vertical="center" textRotation="90" wrapText="1"/>
    </xf>
    <xf numFmtId="0" fontId="8" fillId="0" borderId="11" xfId="0" applyFont="1" applyFill="1" applyBorder="1" applyAlignment="1">
      <alignment vertical="center" wrapText="1"/>
    </xf>
    <xf numFmtId="0" fontId="37" fillId="0" borderId="26" xfId="0" applyFont="1" applyFill="1" applyBorder="1" applyAlignment="1">
      <alignment vertical="center" wrapText="1"/>
    </xf>
    <xf numFmtId="0" fontId="28" fillId="0" borderId="6" xfId="0" applyFont="1" applyFill="1" applyBorder="1" applyAlignment="1">
      <alignment horizontal="center" vertical="center" wrapText="1"/>
    </xf>
    <xf numFmtId="0" fontId="28" fillId="0" borderId="12"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22" fillId="0" borderId="7" xfId="0" applyFont="1" applyBorder="1" applyAlignment="1">
      <alignment vertical="center" wrapText="1"/>
    </xf>
    <xf numFmtId="0" fontId="22" fillId="0" borderId="3" xfId="0" applyFont="1" applyBorder="1" applyAlignment="1">
      <alignment vertical="center" wrapText="1"/>
    </xf>
    <xf numFmtId="0" fontId="22" fillId="0" borderId="3" xfId="0" applyFont="1" applyFill="1" applyBorder="1" applyAlignment="1">
      <alignment vertical="center" wrapText="1"/>
    </xf>
    <xf numFmtId="0" fontId="49" fillId="0" borderId="3" xfId="0" applyFont="1" applyFill="1" applyBorder="1" applyAlignment="1">
      <alignment vertical="center" wrapText="1"/>
    </xf>
    <xf numFmtId="0" fontId="22" fillId="7" borderId="7" xfId="0" applyFont="1" applyFill="1" applyBorder="1" applyAlignment="1">
      <alignment vertical="center" wrapText="1"/>
    </xf>
    <xf numFmtId="0" fontId="19" fillId="3" borderId="11" xfId="0" applyFont="1" applyFill="1" applyBorder="1" applyAlignment="1">
      <alignment horizontal="center" vertical="center" wrapText="1"/>
    </xf>
    <xf numFmtId="0" fontId="19" fillId="3" borderId="24"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3" borderId="14"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50" fillId="6" borderId="10" xfId="0" applyFont="1" applyFill="1" applyBorder="1" applyAlignment="1">
      <alignment horizontal="center" vertical="center" wrapText="1"/>
    </xf>
    <xf numFmtId="0" fontId="37" fillId="0" borderId="37" xfId="0" applyFont="1" applyFill="1" applyBorder="1" applyAlignment="1">
      <alignment horizontal="center" vertical="center" wrapText="1"/>
    </xf>
    <xf numFmtId="0" fontId="30" fillId="0" borderId="0" xfId="0" applyFont="1" applyFill="1" applyBorder="1" applyAlignment="1">
      <alignment horizontal="left" wrapText="1"/>
    </xf>
    <xf numFmtId="0" fontId="22" fillId="0" borderId="0" xfId="0" applyNumberFormat="1" applyFont="1" applyAlignment="1">
      <alignment horizontal="left" vertical="top" wrapText="1"/>
    </xf>
    <xf numFmtId="0" fontId="30" fillId="0" borderId="0" xfId="0" applyFont="1" applyAlignment="1">
      <alignment horizontal="left" vertical="center" wrapText="1"/>
    </xf>
    <xf numFmtId="0" fontId="44" fillId="0" borderId="0" xfId="0" applyFont="1" applyAlignment="1">
      <alignment wrapText="1"/>
    </xf>
    <xf numFmtId="0" fontId="19" fillId="8" borderId="6" xfId="0" applyNumberFormat="1" applyFont="1" applyFill="1" applyBorder="1" applyAlignment="1">
      <alignment horizontal="center" vertical="center" wrapText="1"/>
    </xf>
    <xf numFmtId="0" fontId="19" fillId="8" borderId="13" xfId="0" applyNumberFormat="1" applyFont="1" applyFill="1" applyBorder="1" applyAlignment="1">
      <alignment horizontal="center" vertical="center" wrapText="1"/>
    </xf>
    <xf numFmtId="0" fontId="18" fillId="6" borderId="11" xfId="0" applyNumberFormat="1" applyFont="1" applyFill="1" applyBorder="1" applyAlignment="1">
      <alignment horizontal="center" vertical="center" wrapText="1"/>
    </xf>
    <xf numFmtId="0" fontId="18" fillId="6" borderId="26" xfId="0" applyNumberFormat="1" applyFont="1" applyFill="1" applyBorder="1" applyAlignment="1">
      <alignment horizontal="center" vertical="center" wrapText="1"/>
    </xf>
    <xf numFmtId="0" fontId="15" fillId="0" borderId="0" xfId="0" applyFont="1" applyFill="1" applyBorder="1" applyAlignment="1">
      <alignment horizontal="left" vertical="top" wrapText="1"/>
    </xf>
    <xf numFmtId="0" fontId="15" fillId="9" borderId="0" xfId="0" applyFont="1" applyFill="1" applyBorder="1" applyAlignment="1">
      <alignment horizontal="left" wrapText="1"/>
    </xf>
    <xf numFmtId="0" fontId="31" fillId="0" borderId="0" xfId="0" applyFont="1" applyAlignment="1">
      <alignment horizontal="right" vertical="top" wrapText="1"/>
    </xf>
    <xf numFmtId="0" fontId="46" fillId="0" borderId="0" xfId="0" applyFont="1" applyAlignment="1">
      <alignment horizontal="right" vertical="top" wrapText="1"/>
    </xf>
    <xf numFmtId="0" fontId="38" fillId="0" borderId="0" xfId="0" applyNumberFormat="1" applyFont="1" applyFill="1" applyBorder="1" applyAlignment="1">
      <alignment horizontal="center" vertical="center" wrapText="1"/>
    </xf>
    <xf numFmtId="0" fontId="31" fillId="0" borderId="20"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colors>
    <mruColors>
      <color rgb="FF00FF00"/>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48</xdr:col>
      <xdr:colOff>428625</xdr:colOff>
      <xdr:row>2</xdr:row>
      <xdr:rowOff>781050</xdr:rowOff>
    </xdr:from>
    <xdr:to>
      <xdr:col>48</xdr:col>
      <xdr:colOff>923925</xdr:colOff>
      <xdr:row>2</xdr:row>
      <xdr:rowOff>876300</xdr:rowOff>
    </xdr:to>
    <xdr:sp macro="" textlink="">
      <xdr:nvSpPr>
        <xdr:cNvPr id="1148" name="Text Box 1"/>
        <xdr:cNvSpPr txBox="1">
          <a:spLocks noChangeArrowheads="1"/>
        </xdr:cNvSpPr>
      </xdr:nvSpPr>
      <xdr:spPr bwMode="auto">
        <a:xfrm flipH="1">
          <a:off x="45281850" y="3314700"/>
          <a:ext cx="495300" cy="0"/>
        </a:xfrm>
        <a:prstGeom prst="rect">
          <a:avLst/>
        </a:prstGeom>
        <a:solidFill>
          <a:srgbClr val="FFFFFF"/>
        </a:solidFill>
        <a:ln w="9525">
          <a:solidFill>
            <a:srgbClr val="FFFFFF"/>
          </a:solid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Y119"/>
  <sheetViews>
    <sheetView tabSelected="1" zoomScale="33" zoomScaleNormal="33" zoomScaleSheetLayoutView="40" workbookViewId="0">
      <pane xSplit="6" ySplit="5" topLeftCell="H6" activePane="bottomRight" state="frozen"/>
      <selection pane="topRight" activeCell="G1" sqref="G1"/>
      <selection pane="bottomLeft" activeCell="A6" sqref="A6"/>
      <selection pane="bottomRight" activeCell="O6" sqref="O6"/>
    </sheetView>
  </sheetViews>
  <sheetFormatPr defaultRowHeight="45.75"/>
  <cols>
    <col min="1" max="1" width="9.5703125" style="30" customWidth="1"/>
    <col min="2" max="2" width="85.140625" style="4" customWidth="1"/>
    <col min="3" max="44" width="15.7109375" style="4" customWidth="1"/>
    <col min="45" max="45" width="18.85546875" style="31" customWidth="1"/>
    <col min="46" max="46" width="19" style="21" hidden="1" customWidth="1"/>
    <col min="47" max="47" width="27.140625" style="2" hidden="1" customWidth="1"/>
    <col min="48" max="48" width="24.140625" style="3" hidden="1" customWidth="1"/>
    <col min="49" max="49" width="20.140625" style="4" customWidth="1"/>
    <col min="50" max="50" width="23.42578125" style="4" customWidth="1"/>
    <col min="51" max="51" width="11.140625" style="4" bestFit="1" customWidth="1"/>
    <col min="52" max="16384" width="9.140625" style="4"/>
  </cols>
  <sheetData>
    <row r="1" spans="1:51" ht="58.5" customHeight="1">
      <c r="AG1" s="190"/>
      <c r="AH1" s="191"/>
      <c r="AI1" s="191"/>
      <c r="AJ1" s="191"/>
      <c r="AK1" s="191"/>
      <c r="AL1" s="191"/>
      <c r="AM1" s="191"/>
      <c r="AN1" s="191"/>
      <c r="AO1" s="191"/>
      <c r="AP1" s="191"/>
      <c r="AQ1" s="191"/>
      <c r="AR1" s="191"/>
      <c r="AS1" s="191"/>
    </row>
    <row r="2" spans="1:51" ht="186" customHeight="1">
      <c r="A2" s="192" t="s">
        <v>121</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
    </row>
    <row r="3" spans="1:51" s="8" customFormat="1" ht="90" customHeight="1" thickBot="1">
      <c r="A3" s="35"/>
      <c r="B3" s="35"/>
      <c r="C3" s="35"/>
      <c r="D3" s="35"/>
      <c r="E3" s="35"/>
      <c r="F3" s="35"/>
      <c r="AE3" s="193" t="s">
        <v>152</v>
      </c>
      <c r="AF3" s="193"/>
      <c r="AG3" s="193"/>
      <c r="AH3" s="193"/>
      <c r="AI3" s="193"/>
      <c r="AJ3" s="193"/>
      <c r="AK3" s="193"/>
      <c r="AL3" s="193"/>
      <c r="AM3" s="193"/>
      <c r="AN3" s="193"/>
      <c r="AO3" s="193"/>
      <c r="AP3" s="193"/>
      <c r="AQ3" s="193"/>
      <c r="AR3" s="193"/>
      <c r="AS3" s="193"/>
      <c r="AT3" s="5"/>
      <c r="AU3" s="6"/>
      <c r="AV3" s="7"/>
    </row>
    <row r="4" spans="1:51" ht="408.75" customHeight="1">
      <c r="A4" s="150" t="s">
        <v>0</v>
      </c>
      <c r="B4" s="179" t="s">
        <v>1</v>
      </c>
      <c r="C4" s="151" t="s">
        <v>82</v>
      </c>
      <c r="D4" s="152" t="s">
        <v>2</v>
      </c>
      <c r="E4" s="152" t="s">
        <v>3</v>
      </c>
      <c r="F4" s="153" t="s">
        <v>94</v>
      </c>
      <c r="G4" s="154" t="s">
        <v>130</v>
      </c>
      <c r="H4" s="155" t="s">
        <v>83</v>
      </c>
      <c r="I4" s="156" t="s">
        <v>131</v>
      </c>
      <c r="J4" s="157" t="s">
        <v>132</v>
      </c>
      <c r="K4" s="157" t="s">
        <v>134</v>
      </c>
      <c r="L4" s="157" t="s">
        <v>153</v>
      </c>
      <c r="M4" s="157" t="s">
        <v>84</v>
      </c>
      <c r="N4" s="157" t="s">
        <v>4</v>
      </c>
      <c r="O4" s="157" t="s">
        <v>92</v>
      </c>
      <c r="P4" s="155" t="s">
        <v>104</v>
      </c>
      <c r="Q4" s="157" t="s">
        <v>133</v>
      </c>
      <c r="R4" s="157" t="s">
        <v>99</v>
      </c>
      <c r="S4" s="157" t="s">
        <v>5</v>
      </c>
      <c r="T4" s="157" t="s">
        <v>85</v>
      </c>
      <c r="U4" s="157" t="s">
        <v>105</v>
      </c>
      <c r="V4" s="157" t="s">
        <v>6</v>
      </c>
      <c r="W4" s="157" t="s">
        <v>86</v>
      </c>
      <c r="X4" s="157" t="s">
        <v>142</v>
      </c>
      <c r="Y4" s="157" t="s">
        <v>140</v>
      </c>
      <c r="Z4" s="157" t="s">
        <v>137</v>
      </c>
      <c r="AA4" s="157" t="s">
        <v>93</v>
      </c>
      <c r="AB4" s="157" t="s">
        <v>87</v>
      </c>
      <c r="AC4" s="158" t="s">
        <v>7</v>
      </c>
      <c r="AD4" s="157" t="s">
        <v>117</v>
      </c>
      <c r="AE4" s="157" t="s">
        <v>118</v>
      </c>
      <c r="AF4" s="157" t="s">
        <v>120</v>
      </c>
      <c r="AG4" s="157" t="s">
        <v>119</v>
      </c>
      <c r="AH4" s="158" t="s">
        <v>141</v>
      </c>
      <c r="AI4" s="158" t="s">
        <v>144</v>
      </c>
      <c r="AJ4" s="158" t="s">
        <v>138</v>
      </c>
      <c r="AK4" s="158" t="s">
        <v>98</v>
      </c>
      <c r="AL4" s="157" t="s">
        <v>101</v>
      </c>
      <c r="AM4" s="157" t="s">
        <v>100</v>
      </c>
      <c r="AN4" s="157" t="s">
        <v>143</v>
      </c>
      <c r="AO4" s="157" t="s">
        <v>135</v>
      </c>
      <c r="AP4" s="157" t="s">
        <v>136</v>
      </c>
      <c r="AQ4" s="157" t="s">
        <v>102</v>
      </c>
      <c r="AR4" s="159" t="s">
        <v>139</v>
      </c>
      <c r="AS4" s="144" t="s">
        <v>8</v>
      </c>
      <c r="AT4" s="9"/>
    </row>
    <row r="5" spans="1:51" s="12" customFormat="1" ht="42" customHeight="1" thickBot="1">
      <c r="A5" s="160"/>
      <c r="B5" s="161"/>
      <c r="C5" s="162">
        <v>1</v>
      </c>
      <c r="D5" s="163">
        <v>2</v>
      </c>
      <c r="E5" s="164">
        <v>3</v>
      </c>
      <c r="F5" s="163">
        <v>4</v>
      </c>
      <c r="G5" s="164">
        <v>5</v>
      </c>
      <c r="H5" s="165">
        <v>6</v>
      </c>
      <c r="I5" s="165">
        <v>7</v>
      </c>
      <c r="J5" s="165">
        <v>8</v>
      </c>
      <c r="K5" s="165">
        <v>9</v>
      </c>
      <c r="L5" s="165">
        <v>10</v>
      </c>
      <c r="M5" s="165">
        <v>11</v>
      </c>
      <c r="N5" s="165">
        <v>12</v>
      </c>
      <c r="O5" s="166">
        <v>13</v>
      </c>
      <c r="P5" s="165">
        <v>14</v>
      </c>
      <c r="Q5" s="165">
        <v>15</v>
      </c>
      <c r="R5" s="165">
        <v>16</v>
      </c>
      <c r="S5" s="165">
        <v>17</v>
      </c>
      <c r="T5" s="165">
        <v>18</v>
      </c>
      <c r="U5" s="165">
        <v>19</v>
      </c>
      <c r="V5" s="165">
        <v>20</v>
      </c>
      <c r="W5" s="165">
        <v>21</v>
      </c>
      <c r="X5" s="165">
        <v>22</v>
      </c>
      <c r="Y5" s="165">
        <v>23</v>
      </c>
      <c r="Z5" s="165">
        <v>24</v>
      </c>
      <c r="AA5" s="165">
        <v>25</v>
      </c>
      <c r="AB5" s="165">
        <v>27</v>
      </c>
      <c r="AC5" s="165">
        <v>28</v>
      </c>
      <c r="AD5" s="165">
        <v>29</v>
      </c>
      <c r="AE5" s="165">
        <v>30</v>
      </c>
      <c r="AF5" s="165">
        <v>31</v>
      </c>
      <c r="AG5" s="165">
        <v>32</v>
      </c>
      <c r="AH5" s="165">
        <v>33</v>
      </c>
      <c r="AI5" s="165">
        <v>34</v>
      </c>
      <c r="AJ5" s="165">
        <v>35</v>
      </c>
      <c r="AK5" s="165">
        <v>36</v>
      </c>
      <c r="AL5" s="165">
        <v>37</v>
      </c>
      <c r="AM5" s="165">
        <v>38</v>
      </c>
      <c r="AN5" s="165">
        <v>39</v>
      </c>
      <c r="AO5" s="165">
        <v>40</v>
      </c>
      <c r="AP5" s="165">
        <v>41</v>
      </c>
      <c r="AQ5" s="165">
        <v>42</v>
      </c>
      <c r="AR5" s="165">
        <v>43</v>
      </c>
      <c r="AS5" s="145"/>
      <c r="AT5" s="9"/>
      <c r="AU5" s="10"/>
      <c r="AV5" s="11"/>
    </row>
    <row r="6" spans="1:51" ht="45" customHeight="1" thickBot="1">
      <c r="A6" s="102">
        <v>1</v>
      </c>
      <c r="B6" s="167" t="s">
        <v>9</v>
      </c>
      <c r="C6" s="13" t="s">
        <v>10</v>
      </c>
      <c r="D6" s="14" t="s">
        <v>10</v>
      </c>
      <c r="E6" s="14" t="s">
        <v>10</v>
      </c>
      <c r="F6" s="14" t="s">
        <v>10</v>
      </c>
      <c r="G6" s="71"/>
      <c r="H6" s="118">
        <v>200</v>
      </c>
      <c r="I6" s="118">
        <v>200</v>
      </c>
      <c r="J6" s="77"/>
      <c r="K6" s="76"/>
      <c r="L6" s="118">
        <v>200</v>
      </c>
      <c r="M6" s="77"/>
      <c r="N6" s="118">
        <v>200</v>
      </c>
      <c r="O6" s="77"/>
      <c r="P6" s="77"/>
      <c r="Q6" s="118">
        <v>200</v>
      </c>
      <c r="R6" s="125"/>
      <c r="S6" s="77"/>
      <c r="T6" s="77"/>
      <c r="U6" s="77"/>
      <c r="V6" s="77"/>
      <c r="W6" s="77"/>
      <c r="X6" s="77"/>
      <c r="Y6" s="77"/>
      <c r="Z6" s="77"/>
      <c r="AA6" s="77"/>
      <c r="AB6" s="77"/>
      <c r="AC6" s="77"/>
      <c r="AD6" s="77"/>
      <c r="AE6" s="118">
        <v>200</v>
      </c>
      <c r="AF6" s="77"/>
      <c r="AG6" s="77"/>
      <c r="AH6" s="77"/>
      <c r="AI6" s="77"/>
      <c r="AJ6" s="77"/>
      <c r="AK6" s="77"/>
      <c r="AL6" s="15"/>
      <c r="AM6" s="15"/>
      <c r="AN6" s="36"/>
      <c r="AO6" s="36"/>
      <c r="AP6" s="36"/>
      <c r="AQ6" s="36"/>
      <c r="AR6" s="40"/>
      <c r="AS6" s="177">
        <f>COUNTA(C6:AR6)</f>
        <v>10</v>
      </c>
      <c r="AT6" s="16"/>
      <c r="AU6" s="2">
        <f t="shared" ref="AU6:AU23" si="0">COUNTIF(C6:AI6,C6)</f>
        <v>4</v>
      </c>
      <c r="AV6" s="3">
        <f t="shared" ref="AV6:AV23" si="1">COUNT(C6:AI6)</f>
        <v>6</v>
      </c>
    </row>
    <row r="7" spans="1:51" ht="45" customHeight="1" thickBot="1">
      <c r="A7" s="103">
        <v>2</v>
      </c>
      <c r="B7" s="168" t="s">
        <v>11</v>
      </c>
      <c r="C7" s="18" t="s">
        <v>10</v>
      </c>
      <c r="D7" s="19" t="s">
        <v>10</v>
      </c>
      <c r="E7" s="19" t="s">
        <v>10</v>
      </c>
      <c r="F7" s="19" t="s">
        <v>10</v>
      </c>
      <c r="G7" s="72"/>
      <c r="H7" s="118">
        <v>200</v>
      </c>
      <c r="I7" s="79"/>
      <c r="J7" s="79"/>
      <c r="K7" s="79"/>
      <c r="L7" s="79"/>
      <c r="M7" s="118">
        <v>200</v>
      </c>
      <c r="N7" s="134">
        <v>100</v>
      </c>
      <c r="O7" s="79"/>
      <c r="P7" s="79"/>
      <c r="Q7" s="79"/>
      <c r="R7" s="79"/>
      <c r="S7" s="79"/>
      <c r="T7" s="79"/>
      <c r="U7" s="79"/>
      <c r="V7" s="79"/>
      <c r="W7" s="79"/>
      <c r="X7" s="79"/>
      <c r="Y7" s="79"/>
      <c r="Z7" s="79"/>
      <c r="AA7" s="79"/>
      <c r="AB7" s="118">
        <v>200</v>
      </c>
      <c r="AC7" s="79"/>
      <c r="AD7" s="79"/>
      <c r="AE7" s="118">
        <v>200</v>
      </c>
      <c r="AF7" s="79"/>
      <c r="AG7" s="79"/>
      <c r="AH7" s="79"/>
      <c r="AI7" s="79"/>
      <c r="AJ7" s="79"/>
      <c r="AK7" s="79"/>
      <c r="AL7" s="20"/>
      <c r="AM7" s="20"/>
      <c r="AN7" s="37"/>
      <c r="AO7" s="37"/>
      <c r="AP7" s="37"/>
      <c r="AQ7" s="37"/>
      <c r="AR7" s="41"/>
      <c r="AS7" s="177">
        <f t="shared" ref="AS7:AS23" si="2">COUNTA(C7:AR7)</f>
        <v>9</v>
      </c>
      <c r="AT7" s="16"/>
      <c r="AU7" s="2">
        <f t="shared" si="0"/>
        <v>4</v>
      </c>
      <c r="AV7" s="3">
        <f t="shared" si="1"/>
        <v>5</v>
      </c>
    </row>
    <row r="8" spans="1:51" ht="45" customHeight="1" thickBot="1">
      <c r="A8" s="103">
        <v>3</v>
      </c>
      <c r="B8" s="168" t="s">
        <v>12</v>
      </c>
      <c r="C8" s="47" t="s">
        <v>10</v>
      </c>
      <c r="D8" s="48" t="s">
        <v>10</v>
      </c>
      <c r="E8" s="48" t="s">
        <v>10</v>
      </c>
      <c r="F8" s="48" t="s">
        <v>10</v>
      </c>
      <c r="G8" s="147">
        <v>200</v>
      </c>
      <c r="H8" s="118">
        <v>200</v>
      </c>
      <c r="I8" s="81"/>
      <c r="J8" s="81"/>
      <c r="K8" s="70"/>
      <c r="L8" s="134">
        <v>100</v>
      </c>
      <c r="M8" s="81"/>
      <c r="N8" s="81"/>
      <c r="O8" s="134">
        <v>100</v>
      </c>
      <c r="P8" s="81"/>
      <c r="Q8" s="118">
        <v>200</v>
      </c>
      <c r="R8" s="124"/>
      <c r="S8" s="81"/>
      <c r="T8" s="81"/>
      <c r="U8" s="81"/>
      <c r="V8" s="81"/>
      <c r="W8" s="81"/>
      <c r="X8" s="81"/>
      <c r="Y8" s="81"/>
      <c r="Z8" s="81"/>
      <c r="AA8" s="81"/>
      <c r="AB8" s="81"/>
      <c r="AC8" s="81"/>
      <c r="AD8" s="81"/>
      <c r="AE8" s="118">
        <v>200</v>
      </c>
      <c r="AF8" s="81"/>
      <c r="AG8" s="81"/>
      <c r="AH8" s="81"/>
      <c r="AI8" s="81"/>
      <c r="AJ8" s="118">
        <v>200</v>
      </c>
      <c r="AK8" s="81"/>
      <c r="AL8" s="49"/>
      <c r="AM8" s="49"/>
      <c r="AN8" s="50"/>
      <c r="AO8" s="50"/>
      <c r="AP8" s="50"/>
      <c r="AQ8" s="50"/>
      <c r="AR8" s="51"/>
      <c r="AS8" s="177">
        <f t="shared" si="2"/>
        <v>11</v>
      </c>
      <c r="AT8" s="16"/>
      <c r="AU8" s="2">
        <f t="shared" si="0"/>
        <v>4</v>
      </c>
      <c r="AV8" s="3">
        <f t="shared" si="1"/>
        <v>6</v>
      </c>
    </row>
    <row r="9" spans="1:51" ht="45" customHeight="1" thickBot="1">
      <c r="A9" s="103">
        <v>4</v>
      </c>
      <c r="B9" s="168" t="s">
        <v>13</v>
      </c>
      <c r="C9" s="18" t="s">
        <v>10</v>
      </c>
      <c r="D9" s="19" t="s">
        <v>10</v>
      </c>
      <c r="E9" s="19" t="s">
        <v>10</v>
      </c>
      <c r="F9" s="19" t="s">
        <v>10</v>
      </c>
      <c r="G9" s="72"/>
      <c r="H9" s="118">
        <v>200</v>
      </c>
      <c r="I9" s="79"/>
      <c r="J9" s="79"/>
      <c r="K9" s="79"/>
      <c r="L9" s="79"/>
      <c r="M9" s="118">
        <v>200</v>
      </c>
      <c r="N9" s="79"/>
      <c r="O9" s="79"/>
      <c r="P9" s="79"/>
      <c r="Q9" s="79"/>
      <c r="R9" s="79"/>
      <c r="S9" s="79"/>
      <c r="T9" s="79"/>
      <c r="U9" s="79"/>
      <c r="V9" s="82"/>
      <c r="W9" s="79"/>
      <c r="X9" s="79"/>
      <c r="Y9" s="79"/>
      <c r="Z9" s="79"/>
      <c r="AA9" s="79"/>
      <c r="AB9" s="79"/>
      <c r="AC9" s="79"/>
      <c r="AD9" s="79"/>
      <c r="AE9" s="79"/>
      <c r="AF9" s="79"/>
      <c r="AG9" s="79"/>
      <c r="AH9" s="79"/>
      <c r="AI9" s="79"/>
      <c r="AJ9" s="79"/>
      <c r="AK9" s="79"/>
      <c r="AL9" s="20"/>
      <c r="AM9" s="20"/>
      <c r="AN9" s="37"/>
      <c r="AO9" s="37"/>
      <c r="AP9" s="37"/>
      <c r="AQ9" s="37"/>
      <c r="AR9" s="41"/>
      <c r="AS9" s="177">
        <f t="shared" si="2"/>
        <v>6</v>
      </c>
      <c r="AT9" s="16"/>
      <c r="AU9" s="2">
        <f t="shared" si="0"/>
        <v>4</v>
      </c>
      <c r="AV9" s="3">
        <f t="shared" si="1"/>
        <v>2</v>
      </c>
      <c r="AY9" s="135"/>
    </row>
    <row r="10" spans="1:51" ht="45" customHeight="1" thickBot="1">
      <c r="A10" s="103">
        <v>5</v>
      </c>
      <c r="B10" s="168" t="s">
        <v>14</v>
      </c>
      <c r="C10" s="18" t="s">
        <v>10</v>
      </c>
      <c r="D10" s="19" t="s">
        <v>10</v>
      </c>
      <c r="E10" s="19" t="s">
        <v>10</v>
      </c>
      <c r="F10" s="19" t="s">
        <v>10</v>
      </c>
      <c r="G10" s="72"/>
      <c r="H10" s="83"/>
      <c r="I10" s="79"/>
      <c r="J10" s="79"/>
      <c r="K10" s="79"/>
      <c r="L10" s="79"/>
      <c r="M10" s="79"/>
      <c r="N10" s="118">
        <v>200</v>
      </c>
      <c r="O10" s="79"/>
      <c r="P10" s="79"/>
      <c r="Q10" s="79"/>
      <c r="R10" s="79"/>
      <c r="S10" s="79"/>
      <c r="T10" s="79"/>
      <c r="U10" s="79"/>
      <c r="V10" s="118">
        <v>200</v>
      </c>
      <c r="W10" s="79"/>
      <c r="X10" s="79"/>
      <c r="Y10" s="79"/>
      <c r="Z10" s="79"/>
      <c r="AA10" s="79"/>
      <c r="AB10" s="79"/>
      <c r="AC10" s="79"/>
      <c r="AD10" s="79"/>
      <c r="AE10" s="79"/>
      <c r="AF10" s="79"/>
      <c r="AG10" s="79"/>
      <c r="AH10" s="79"/>
      <c r="AI10" s="79"/>
      <c r="AJ10" s="79"/>
      <c r="AK10" s="79"/>
      <c r="AL10" s="20"/>
      <c r="AM10" s="20"/>
      <c r="AN10" s="37"/>
      <c r="AO10" s="37"/>
      <c r="AP10" s="37"/>
      <c r="AQ10" s="37"/>
      <c r="AR10" s="41"/>
      <c r="AS10" s="177">
        <f t="shared" si="2"/>
        <v>6</v>
      </c>
      <c r="AT10" s="16"/>
      <c r="AU10" s="2">
        <f t="shared" si="0"/>
        <v>4</v>
      </c>
      <c r="AV10" s="3">
        <f t="shared" si="1"/>
        <v>2</v>
      </c>
    </row>
    <row r="11" spans="1:51" ht="45" customHeight="1" thickBot="1">
      <c r="A11" s="103">
        <v>6</v>
      </c>
      <c r="B11" s="168" t="s">
        <v>15</v>
      </c>
      <c r="C11" s="18" t="s">
        <v>10</v>
      </c>
      <c r="D11" s="19" t="s">
        <v>10</v>
      </c>
      <c r="E11" s="19" t="s">
        <v>10</v>
      </c>
      <c r="F11" s="19" t="s">
        <v>10</v>
      </c>
      <c r="G11" s="147">
        <v>200</v>
      </c>
      <c r="H11" s="83"/>
      <c r="I11" s="79"/>
      <c r="J11" s="79"/>
      <c r="K11" s="79"/>
      <c r="L11" s="79"/>
      <c r="M11" s="79"/>
      <c r="N11" s="134">
        <v>100</v>
      </c>
      <c r="O11" s="79"/>
      <c r="P11" s="79"/>
      <c r="Q11" s="79"/>
      <c r="R11" s="79"/>
      <c r="S11" s="79"/>
      <c r="T11" s="79"/>
      <c r="U11" s="79"/>
      <c r="V11" s="79"/>
      <c r="W11" s="79"/>
      <c r="X11" s="79"/>
      <c r="Y11" s="79"/>
      <c r="Z11" s="79"/>
      <c r="AA11" s="79"/>
      <c r="AB11" s="79"/>
      <c r="AC11" s="79"/>
      <c r="AD11" s="79"/>
      <c r="AE11" s="118">
        <v>200</v>
      </c>
      <c r="AF11" s="79"/>
      <c r="AG11" s="79"/>
      <c r="AH11" s="79"/>
      <c r="AI11" s="79"/>
      <c r="AJ11" s="79"/>
      <c r="AK11" s="79"/>
      <c r="AL11" s="20"/>
      <c r="AM11" s="20"/>
      <c r="AN11" s="37"/>
      <c r="AO11" s="37"/>
      <c r="AP11" s="37"/>
      <c r="AQ11" s="37"/>
      <c r="AR11" s="41"/>
      <c r="AS11" s="177">
        <f t="shared" si="2"/>
        <v>7</v>
      </c>
      <c r="AT11" s="16"/>
      <c r="AU11" s="2">
        <f t="shared" si="0"/>
        <v>4</v>
      </c>
      <c r="AV11" s="3">
        <f t="shared" si="1"/>
        <v>3</v>
      </c>
    </row>
    <row r="12" spans="1:51" ht="45" customHeight="1" thickBot="1">
      <c r="A12" s="103">
        <v>7</v>
      </c>
      <c r="B12" s="168" t="s">
        <v>16</v>
      </c>
      <c r="C12" s="18" t="s">
        <v>10</v>
      </c>
      <c r="D12" s="19" t="s">
        <v>10</v>
      </c>
      <c r="E12" s="19" t="s">
        <v>10</v>
      </c>
      <c r="F12" s="19" t="s">
        <v>10</v>
      </c>
      <c r="G12" s="147">
        <v>200</v>
      </c>
      <c r="H12" s="83"/>
      <c r="I12" s="79"/>
      <c r="J12" s="79"/>
      <c r="K12" s="79"/>
      <c r="L12" s="79"/>
      <c r="M12" s="79"/>
      <c r="N12" s="134">
        <v>100</v>
      </c>
      <c r="O12" s="79"/>
      <c r="P12" s="79"/>
      <c r="Q12" s="79"/>
      <c r="R12" s="79"/>
      <c r="S12" s="79"/>
      <c r="T12" s="79"/>
      <c r="U12" s="79"/>
      <c r="V12" s="79"/>
      <c r="W12" s="79"/>
      <c r="X12" s="79"/>
      <c r="Y12" s="79"/>
      <c r="Z12" s="79"/>
      <c r="AA12" s="79"/>
      <c r="AB12" s="79"/>
      <c r="AC12" s="79"/>
      <c r="AD12" s="79"/>
      <c r="AE12" s="79"/>
      <c r="AF12" s="79"/>
      <c r="AG12" s="79"/>
      <c r="AH12" s="79"/>
      <c r="AI12" s="79"/>
      <c r="AJ12" s="79"/>
      <c r="AK12" s="79"/>
      <c r="AL12" s="20"/>
      <c r="AM12" s="20"/>
      <c r="AN12" s="37"/>
      <c r="AO12" s="37"/>
      <c r="AP12" s="37"/>
      <c r="AQ12" s="37"/>
      <c r="AR12" s="41"/>
      <c r="AS12" s="177">
        <f t="shared" si="2"/>
        <v>6</v>
      </c>
      <c r="AT12" s="16"/>
      <c r="AU12" s="2">
        <f t="shared" si="0"/>
        <v>4</v>
      </c>
      <c r="AV12" s="3">
        <f t="shared" si="1"/>
        <v>2</v>
      </c>
    </row>
    <row r="13" spans="1:51" ht="45" customHeight="1" thickBot="1">
      <c r="A13" s="103">
        <v>8</v>
      </c>
      <c r="B13" s="168" t="s">
        <v>17</v>
      </c>
      <c r="C13" s="18" t="s">
        <v>10</v>
      </c>
      <c r="D13" s="19" t="s">
        <v>10</v>
      </c>
      <c r="E13" s="19" t="s">
        <v>10</v>
      </c>
      <c r="F13" s="19" t="s">
        <v>10</v>
      </c>
      <c r="G13" s="72"/>
      <c r="H13" s="83"/>
      <c r="I13" s="79"/>
      <c r="J13" s="79"/>
      <c r="K13" s="79"/>
      <c r="L13" s="79"/>
      <c r="M13" s="79"/>
      <c r="N13" s="79"/>
      <c r="O13" s="79"/>
      <c r="P13" s="79"/>
      <c r="Q13" s="79"/>
      <c r="R13" s="79"/>
      <c r="S13" s="79"/>
      <c r="T13" s="79"/>
      <c r="U13" s="79"/>
      <c r="V13" s="79"/>
      <c r="W13" s="79"/>
      <c r="X13" s="79"/>
      <c r="Y13" s="79"/>
      <c r="Z13" s="79"/>
      <c r="AA13" s="79"/>
      <c r="AB13" s="79"/>
      <c r="AC13" s="79"/>
      <c r="AD13" s="79"/>
      <c r="AE13" s="118">
        <v>200</v>
      </c>
      <c r="AF13" s="79"/>
      <c r="AG13" s="79"/>
      <c r="AH13" s="79"/>
      <c r="AI13" s="79"/>
      <c r="AJ13" s="79"/>
      <c r="AK13" s="79"/>
      <c r="AL13" s="20"/>
      <c r="AM13" s="20"/>
      <c r="AN13" s="37"/>
      <c r="AO13" s="37"/>
      <c r="AP13" s="37"/>
      <c r="AQ13" s="37"/>
      <c r="AR13" s="41"/>
      <c r="AS13" s="177">
        <f t="shared" si="2"/>
        <v>5</v>
      </c>
      <c r="AT13" s="16"/>
      <c r="AU13" s="2">
        <f t="shared" si="0"/>
        <v>4</v>
      </c>
      <c r="AV13" s="3">
        <f t="shared" si="1"/>
        <v>1</v>
      </c>
    </row>
    <row r="14" spans="1:51" ht="45" customHeight="1" thickBot="1">
      <c r="A14" s="103">
        <v>9</v>
      </c>
      <c r="B14" s="168" t="s">
        <v>18</v>
      </c>
      <c r="C14" s="18" t="s">
        <v>10</v>
      </c>
      <c r="D14" s="19" t="s">
        <v>10</v>
      </c>
      <c r="E14" s="19" t="s">
        <v>10</v>
      </c>
      <c r="F14" s="19" t="s">
        <v>10</v>
      </c>
      <c r="G14" s="72"/>
      <c r="H14" s="83"/>
      <c r="I14" s="79"/>
      <c r="J14" s="79"/>
      <c r="K14" s="80"/>
      <c r="L14" s="134">
        <v>100</v>
      </c>
      <c r="M14" s="79"/>
      <c r="N14" s="118">
        <v>200</v>
      </c>
      <c r="O14" s="79"/>
      <c r="P14" s="79"/>
      <c r="Q14" s="79"/>
      <c r="R14" s="79"/>
      <c r="S14" s="118">
        <v>200</v>
      </c>
      <c r="T14" s="79"/>
      <c r="U14" s="79"/>
      <c r="V14" s="79"/>
      <c r="W14" s="79"/>
      <c r="X14" s="79"/>
      <c r="Y14" s="79"/>
      <c r="Z14" s="79"/>
      <c r="AA14" s="79"/>
      <c r="AB14" s="79"/>
      <c r="AC14" s="79"/>
      <c r="AD14" s="79"/>
      <c r="AE14" s="79"/>
      <c r="AF14" s="79"/>
      <c r="AG14" s="79"/>
      <c r="AH14" s="79"/>
      <c r="AI14" s="79"/>
      <c r="AJ14" s="79"/>
      <c r="AK14" s="79"/>
      <c r="AL14" s="20"/>
      <c r="AM14" s="20"/>
      <c r="AN14" s="37"/>
      <c r="AO14" s="37"/>
      <c r="AP14" s="37"/>
      <c r="AQ14" s="37"/>
      <c r="AR14" s="41"/>
      <c r="AS14" s="177">
        <f t="shared" si="2"/>
        <v>7</v>
      </c>
      <c r="AT14" s="16"/>
      <c r="AU14" s="2">
        <f t="shared" si="0"/>
        <v>4</v>
      </c>
      <c r="AV14" s="3">
        <f t="shared" si="1"/>
        <v>3</v>
      </c>
    </row>
    <row r="15" spans="1:51" ht="45" customHeight="1" thickBot="1">
      <c r="A15" s="103">
        <v>10</v>
      </c>
      <c r="B15" s="168" t="s">
        <v>19</v>
      </c>
      <c r="C15" s="18" t="s">
        <v>10</v>
      </c>
      <c r="D15" s="19" t="s">
        <v>10</v>
      </c>
      <c r="E15" s="19" t="s">
        <v>10</v>
      </c>
      <c r="F15" s="19" t="s">
        <v>10</v>
      </c>
      <c r="G15" s="148">
        <v>100</v>
      </c>
      <c r="H15" s="118">
        <v>200</v>
      </c>
      <c r="I15" s="79"/>
      <c r="J15" s="118">
        <v>200</v>
      </c>
      <c r="K15" s="80"/>
      <c r="L15" s="134">
        <v>100</v>
      </c>
      <c r="M15" s="118">
        <v>200</v>
      </c>
      <c r="N15" s="118">
        <v>200</v>
      </c>
      <c r="O15" s="79"/>
      <c r="P15" s="79"/>
      <c r="Q15" s="118">
        <v>200</v>
      </c>
      <c r="R15" s="124"/>
      <c r="S15" s="79"/>
      <c r="T15" s="79"/>
      <c r="U15" s="118">
        <v>200</v>
      </c>
      <c r="V15" s="79"/>
      <c r="W15" s="79"/>
      <c r="X15" s="79"/>
      <c r="Y15" s="79"/>
      <c r="Z15" s="79"/>
      <c r="AA15" s="118">
        <v>200</v>
      </c>
      <c r="AB15" s="79"/>
      <c r="AC15" s="118">
        <v>200</v>
      </c>
      <c r="AD15" s="79"/>
      <c r="AE15" s="79"/>
      <c r="AF15" s="79"/>
      <c r="AG15" s="79"/>
      <c r="AH15" s="79"/>
      <c r="AI15" s="79"/>
      <c r="AJ15" s="79"/>
      <c r="AK15" s="79"/>
      <c r="AL15" s="20"/>
      <c r="AM15" s="20"/>
      <c r="AN15" s="37"/>
      <c r="AO15" s="37"/>
      <c r="AP15" s="37"/>
      <c r="AQ15" s="37"/>
      <c r="AR15" s="41"/>
      <c r="AS15" s="177">
        <f t="shared" si="2"/>
        <v>14</v>
      </c>
      <c r="AT15" s="16"/>
      <c r="AU15" s="2">
        <f t="shared" si="0"/>
        <v>4</v>
      </c>
      <c r="AV15" s="3">
        <f t="shared" si="1"/>
        <v>10</v>
      </c>
    </row>
    <row r="16" spans="1:51" ht="45" customHeight="1" thickBot="1">
      <c r="A16" s="103">
        <v>11</v>
      </c>
      <c r="B16" s="168" t="s">
        <v>20</v>
      </c>
      <c r="C16" s="18" t="s">
        <v>10</v>
      </c>
      <c r="D16" s="19" t="s">
        <v>10</v>
      </c>
      <c r="E16" s="19" t="s">
        <v>10</v>
      </c>
      <c r="F16" s="19" t="s">
        <v>10</v>
      </c>
      <c r="G16" s="72"/>
      <c r="H16" s="118">
        <v>200</v>
      </c>
      <c r="I16" s="79"/>
      <c r="J16" s="118">
        <v>200</v>
      </c>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20"/>
      <c r="AM16" s="20"/>
      <c r="AN16" s="37"/>
      <c r="AO16" s="37"/>
      <c r="AP16" s="37"/>
      <c r="AQ16" s="37"/>
      <c r="AR16" s="41"/>
      <c r="AS16" s="177">
        <f t="shared" si="2"/>
        <v>6</v>
      </c>
      <c r="AT16" s="16"/>
      <c r="AU16" s="2">
        <f t="shared" si="0"/>
        <v>4</v>
      </c>
      <c r="AV16" s="3">
        <f t="shared" si="1"/>
        <v>2</v>
      </c>
    </row>
    <row r="17" spans="1:48" ht="45" customHeight="1" thickBot="1">
      <c r="A17" s="104">
        <v>12</v>
      </c>
      <c r="B17" s="169" t="s">
        <v>21</v>
      </c>
      <c r="C17" s="18" t="s">
        <v>10</v>
      </c>
      <c r="D17" s="19" t="s">
        <v>10</v>
      </c>
      <c r="E17" s="19" t="s">
        <v>10</v>
      </c>
      <c r="F17" s="19" t="s">
        <v>10</v>
      </c>
      <c r="G17" s="147">
        <v>200</v>
      </c>
      <c r="H17" s="118">
        <v>200</v>
      </c>
      <c r="I17" s="79"/>
      <c r="J17" s="79"/>
      <c r="K17" s="118">
        <v>200</v>
      </c>
      <c r="L17" s="80"/>
      <c r="M17" s="118">
        <v>200</v>
      </c>
      <c r="N17" s="79"/>
      <c r="O17" s="79"/>
      <c r="P17" s="79"/>
      <c r="Q17" s="79"/>
      <c r="R17" s="79"/>
      <c r="S17" s="79"/>
      <c r="T17" s="79"/>
      <c r="U17" s="118">
        <v>200</v>
      </c>
      <c r="V17" s="79"/>
      <c r="W17" s="79"/>
      <c r="X17" s="118">
        <v>200</v>
      </c>
      <c r="Y17" s="118">
        <v>200</v>
      </c>
      <c r="Z17" s="79"/>
      <c r="AA17" s="79"/>
      <c r="AB17" s="79"/>
      <c r="AC17" s="79"/>
      <c r="AD17" s="79"/>
      <c r="AE17" s="118">
        <v>200</v>
      </c>
      <c r="AF17" s="79"/>
      <c r="AG17" s="79"/>
      <c r="AH17" s="79"/>
      <c r="AI17" s="79"/>
      <c r="AJ17" s="79"/>
      <c r="AK17" s="79"/>
      <c r="AL17" s="20"/>
      <c r="AM17" s="20"/>
      <c r="AN17" s="37"/>
      <c r="AO17" s="37"/>
      <c r="AP17" s="37"/>
      <c r="AQ17" s="37"/>
      <c r="AR17" s="41"/>
      <c r="AS17" s="177">
        <f t="shared" si="2"/>
        <v>12</v>
      </c>
      <c r="AT17" s="16"/>
      <c r="AU17" s="2">
        <f t="shared" si="0"/>
        <v>4</v>
      </c>
      <c r="AV17" s="3">
        <f t="shared" si="1"/>
        <v>8</v>
      </c>
    </row>
    <row r="18" spans="1:48" ht="45" customHeight="1" thickBot="1">
      <c r="A18" s="103">
        <v>13</v>
      </c>
      <c r="B18" s="168" t="s">
        <v>22</v>
      </c>
      <c r="C18" s="18" t="s">
        <v>10</v>
      </c>
      <c r="D18" s="19" t="s">
        <v>10</v>
      </c>
      <c r="E18" s="19" t="s">
        <v>10</v>
      </c>
      <c r="F18" s="19" t="s">
        <v>10</v>
      </c>
      <c r="G18" s="72"/>
      <c r="H18" s="83"/>
      <c r="I18" s="79"/>
      <c r="J18" s="79"/>
      <c r="K18" s="118">
        <v>200</v>
      </c>
      <c r="L18" s="134">
        <v>100</v>
      </c>
      <c r="M18" s="79"/>
      <c r="N18" s="79"/>
      <c r="O18" s="79"/>
      <c r="P18" s="79"/>
      <c r="Q18" s="79"/>
      <c r="R18" s="79"/>
      <c r="S18" s="79"/>
      <c r="T18" s="79"/>
      <c r="U18" s="79"/>
      <c r="V18" s="79"/>
      <c r="W18" s="79"/>
      <c r="X18" s="79"/>
      <c r="Y18" s="79"/>
      <c r="Z18" s="79"/>
      <c r="AA18" s="79"/>
      <c r="AB18" s="79"/>
      <c r="AC18" s="79"/>
      <c r="AD18" s="79"/>
      <c r="AE18" s="118">
        <v>200</v>
      </c>
      <c r="AF18" s="79"/>
      <c r="AG18" s="79"/>
      <c r="AH18" s="79"/>
      <c r="AI18" s="79"/>
      <c r="AJ18" s="79"/>
      <c r="AK18" s="79"/>
      <c r="AL18" s="20"/>
      <c r="AM18" s="20"/>
      <c r="AN18" s="37"/>
      <c r="AO18" s="37"/>
      <c r="AP18" s="37"/>
      <c r="AQ18" s="37"/>
      <c r="AR18" s="41"/>
      <c r="AS18" s="177">
        <f t="shared" si="2"/>
        <v>7</v>
      </c>
      <c r="AT18" s="16"/>
      <c r="AU18" s="2">
        <f t="shared" si="0"/>
        <v>4</v>
      </c>
      <c r="AV18" s="3">
        <f t="shared" si="1"/>
        <v>3</v>
      </c>
    </row>
    <row r="19" spans="1:48" ht="45" customHeight="1" thickBot="1">
      <c r="A19" s="103">
        <v>14</v>
      </c>
      <c r="B19" s="168" t="s">
        <v>23</v>
      </c>
      <c r="C19" s="18" t="s">
        <v>10</v>
      </c>
      <c r="D19" s="19" t="s">
        <v>10</v>
      </c>
      <c r="E19" s="19" t="s">
        <v>10</v>
      </c>
      <c r="F19" s="19" t="s">
        <v>10</v>
      </c>
      <c r="G19" s="72"/>
      <c r="H19" s="83"/>
      <c r="I19" s="79"/>
      <c r="J19" s="79"/>
      <c r="K19" s="79"/>
      <c r="L19" s="79"/>
      <c r="M19" s="134">
        <v>100</v>
      </c>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20"/>
      <c r="AM19" s="20"/>
      <c r="AN19" s="37"/>
      <c r="AO19" s="37"/>
      <c r="AP19" s="37"/>
      <c r="AQ19" s="37"/>
      <c r="AR19" s="41"/>
      <c r="AS19" s="177">
        <f t="shared" si="2"/>
        <v>5</v>
      </c>
      <c r="AT19" s="16"/>
      <c r="AU19" s="2">
        <f t="shared" si="0"/>
        <v>4</v>
      </c>
      <c r="AV19" s="3">
        <f t="shared" si="1"/>
        <v>1</v>
      </c>
    </row>
    <row r="20" spans="1:48" ht="45" customHeight="1" thickBot="1">
      <c r="A20" s="103">
        <v>15</v>
      </c>
      <c r="B20" s="168" t="s">
        <v>24</v>
      </c>
      <c r="C20" s="18" t="s">
        <v>10</v>
      </c>
      <c r="D20" s="19" t="s">
        <v>10</v>
      </c>
      <c r="E20" s="19" t="s">
        <v>10</v>
      </c>
      <c r="F20" s="19" t="s">
        <v>10</v>
      </c>
      <c r="G20" s="148">
        <v>100</v>
      </c>
      <c r="H20" s="83"/>
      <c r="I20" s="79"/>
      <c r="J20" s="79"/>
      <c r="K20" s="79"/>
      <c r="L20" s="79"/>
      <c r="M20" s="79"/>
      <c r="N20" s="118">
        <v>200</v>
      </c>
      <c r="O20" s="79"/>
      <c r="P20" s="79"/>
      <c r="Q20" s="79"/>
      <c r="R20" s="79"/>
      <c r="S20" s="79"/>
      <c r="T20" s="79"/>
      <c r="U20" s="79"/>
      <c r="V20" s="79"/>
      <c r="W20" s="79"/>
      <c r="X20" s="79"/>
      <c r="Y20" s="79"/>
      <c r="Z20" s="79"/>
      <c r="AA20" s="79"/>
      <c r="AB20" s="79"/>
      <c r="AC20" s="79"/>
      <c r="AD20" s="79"/>
      <c r="AE20" s="79"/>
      <c r="AF20" s="79"/>
      <c r="AG20" s="79"/>
      <c r="AH20" s="79"/>
      <c r="AI20" s="79"/>
      <c r="AJ20" s="79"/>
      <c r="AK20" s="79"/>
      <c r="AL20" s="20"/>
      <c r="AM20" s="20"/>
      <c r="AN20" s="37"/>
      <c r="AO20" s="37"/>
      <c r="AP20" s="37"/>
      <c r="AQ20" s="37"/>
      <c r="AR20" s="41"/>
      <c r="AS20" s="177">
        <f t="shared" si="2"/>
        <v>6</v>
      </c>
      <c r="AT20" s="16"/>
      <c r="AU20" s="2">
        <f t="shared" si="0"/>
        <v>4</v>
      </c>
      <c r="AV20" s="3">
        <f t="shared" si="1"/>
        <v>2</v>
      </c>
    </row>
    <row r="21" spans="1:48" ht="45" customHeight="1" thickBot="1">
      <c r="A21" s="103">
        <v>16</v>
      </c>
      <c r="B21" s="168" t="s">
        <v>25</v>
      </c>
      <c r="C21" s="18" t="s">
        <v>10</v>
      </c>
      <c r="D21" s="19" t="s">
        <v>10</v>
      </c>
      <c r="E21" s="19" t="s">
        <v>10</v>
      </c>
      <c r="F21" s="19" t="s">
        <v>10</v>
      </c>
      <c r="G21" s="72"/>
      <c r="H21" s="83"/>
      <c r="I21" s="79"/>
      <c r="J21" s="79"/>
      <c r="K21" s="118">
        <v>200</v>
      </c>
      <c r="L21" s="134">
        <v>100</v>
      </c>
      <c r="M21" s="118">
        <v>200</v>
      </c>
      <c r="N21" s="79"/>
      <c r="O21" s="79"/>
      <c r="P21" s="79"/>
      <c r="Q21" s="79"/>
      <c r="R21" s="79"/>
      <c r="S21" s="79"/>
      <c r="T21" s="79"/>
      <c r="U21" s="79"/>
      <c r="V21" s="79"/>
      <c r="W21" s="79"/>
      <c r="X21" s="79"/>
      <c r="Y21" s="79"/>
      <c r="Z21" s="79"/>
      <c r="AA21" s="79"/>
      <c r="AB21" s="79"/>
      <c r="AC21" s="79"/>
      <c r="AD21" s="79"/>
      <c r="AE21" s="118">
        <v>200</v>
      </c>
      <c r="AF21" s="79"/>
      <c r="AG21" s="79"/>
      <c r="AH21" s="79"/>
      <c r="AI21" s="79"/>
      <c r="AJ21" s="79"/>
      <c r="AK21" s="79"/>
      <c r="AL21" s="20"/>
      <c r="AM21" s="20"/>
      <c r="AN21" s="37"/>
      <c r="AO21" s="37"/>
      <c r="AP21" s="37"/>
      <c r="AQ21" s="37"/>
      <c r="AR21" s="41"/>
      <c r="AS21" s="177">
        <f t="shared" si="2"/>
        <v>8</v>
      </c>
      <c r="AT21" s="16"/>
      <c r="AU21" s="2">
        <f t="shared" si="0"/>
        <v>4</v>
      </c>
      <c r="AV21" s="3">
        <f t="shared" si="1"/>
        <v>4</v>
      </c>
    </row>
    <row r="22" spans="1:48" ht="45" customHeight="1" thickBot="1">
      <c r="A22" s="103">
        <v>17</v>
      </c>
      <c r="B22" s="168" t="s">
        <v>26</v>
      </c>
      <c r="C22" s="18" t="s">
        <v>10</v>
      </c>
      <c r="D22" s="19" t="s">
        <v>10</v>
      </c>
      <c r="E22" s="19" t="s">
        <v>10</v>
      </c>
      <c r="F22" s="19" t="s">
        <v>10</v>
      </c>
      <c r="G22" s="147">
        <v>200</v>
      </c>
      <c r="H22" s="134">
        <v>100</v>
      </c>
      <c r="I22" s="79"/>
      <c r="J22" s="79"/>
      <c r="K22" s="79"/>
      <c r="L22" s="79"/>
      <c r="M22" s="79"/>
      <c r="N22" s="134">
        <v>100</v>
      </c>
      <c r="O22" s="79"/>
      <c r="P22" s="134">
        <v>100</v>
      </c>
      <c r="Q22" s="79"/>
      <c r="R22" s="79"/>
      <c r="S22" s="79"/>
      <c r="T22" s="79"/>
      <c r="U22" s="79"/>
      <c r="V22" s="79"/>
      <c r="W22" s="79"/>
      <c r="X22" s="79"/>
      <c r="Y22" s="79"/>
      <c r="Z22" s="79"/>
      <c r="AA22" s="79"/>
      <c r="AB22" s="79"/>
      <c r="AC22" s="79"/>
      <c r="AD22" s="79"/>
      <c r="AE22" s="79"/>
      <c r="AF22" s="79"/>
      <c r="AG22" s="79"/>
      <c r="AH22" s="79"/>
      <c r="AI22" s="79"/>
      <c r="AJ22" s="79"/>
      <c r="AK22" s="79"/>
      <c r="AL22" s="20"/>
      <c r="AM22" s="20"/>
      <c r="AN22" s="37"/>
      <c r="AO22" s="37"/>
      <c r="AP22" s="37"/>
      <c r="AQ22" s="37"/>
      <c r="AR22" s="41"/>
      <c r="AS22" s="177">
        <f t="shared" si="2"/>
        <v>8</v>
      </c>
      <c r="AT22" s="16"/>
      <c r="AU22" s="2">
        <f t="shared" si="0"/>
        <v>4</v>
      </c>
      <c r="AV22" s="3">
        <f t="shared" si="1"/>
        <v>4</v>
      </c>
    </row>
    <row r="23" spans="1:48" ht="45" customHeight="1">
      <c r="A23" s="103">
        <v>18</v>
      </c>
      <c r="B23" s="168" t="s">
        <v>88</v>
      </c>
      <c r="C23" s="18" t="s">
        <v>10</v>
      </c>
      <c r="D23" s="19" t="s">
        <v>10</v>
      </c>
      <c r="E23" s="19" t="s">
        <v>10</v>
      </c>
      <c r="F23" s="19" t="s">
        <v>10</v>
      </c>
      <c r="G23" s="147">
        <v>200</v>
      </c>
      <c r="H23" s="83"/>
      <c r="I23" s="79"/>
      <c r="J23" s="79"/>
      <c r="K23" s="79"/>
      <c r="L23" s="79"/>
      <c r="M23" s="79"/>
      <c r="N23" s="79"/>
      <c r="O23" s="79"/>
      <c r="P23" s="79"/>
      <c r="Q23" s="79"/>
      <c r="R23" s="79"/>
      <c r="S23" s="79"/>
      <c r="T23" s="79"/>
      <c r="U23" s="118">
        <v>200</v>
      </c>
      <c r="V23" s="79"/>
      <c r="W23" s="79"/>
      <c r="X23" s="79"/>
      <c r="Y23" s="79"/>
      <c r="Z23" s="79"/>
      <c r="AA23" s="79"/>
      <c r="AB23" s="79"/>
      <c r="AC23" s="79"/>
      <c r="AD23" s="79"/>
      <c r="AE23" s="79"/>
      <c r="AF23" s="79"/>
      <c r="AG23" s="79"/>
      <c r="AH23" s="79"/>
      <c r="AI23" s="79"/>
      <c r="AJ23" s="79"/>
      <c r="AK23" s="79"/>
      <c r="AL23" s="20"/>
      <c r="AM23" s="20"/>
      <c r="AN23" s="37"/>
      <c r="AO23" s="37"/>
      <c r="AP23" s="37"/>
      <c r="AQ23" s="37"/>
      <c r="AR23" s="41"/>
      <c r="AS23" s="177">
        <f t="shared" si="2"/>
        <v>6</v>
      </c>
      <c r="AT23" s="16"/>
      <c r="AU23" s="2">
        <f t="shared" si="0"/>
        <v>4</v>
      </c>
      <c r="AV23" s="3">
        <f t="shared" si="1"/>
        <v>2</v>
      </c>
    </row>
    <row r="24" spans="1:48" s="21" customFormat="1" ht="45" customHeight="1" thickBot="1">
      <c r="A24" s="184" t="s">
        <v>27</v>
      </c>
      <c r="B24" s="185"/>
      <c r="C24" s="175">
        <f>COUNTA(C6:C23)</f>
        <v>18</v>
      </c>
      <c r="D24" s="174">
        <f t="shared" ref="D24:AR24" si="3">COUNTA(D6:D23)</f>
        <v>18</v>
      </c>
      <c r="E24" s="174">
        <f t="shared" si="3"/>
        <v>18</v>
      </c>
      <c r="F24" s="174">
        <f t="shared" si="3"/>
        <v>18</v>
      </c>
      <c r="G24" s="176">
        <f t="shared" si="3"/>
        <v>8</v>
      </c>
      <c r="H24" s="176">
        <f t="shared" si="3"/>
        <v>8</v>
      </c>
      <c r="I24" s="176">
        <f t="shared" si="3"/>
        <v>1</v>
      </c>
      <c r="J24" s="176">
        <f t="shared" si="3"/>
        <v>2</v>
      </c>
      <c r="K24" s="176">
        <f t="shared" si="3"/>
        <v>3</v>
      </c>
      <c r="L24" s="176">
        <f t="shared" si="3"/>
        <v>6</v>
      </c>
      <c r="M24" s="176">
        <f t="shared" si="3"/>
        <v>6</v>
      </c>
      <c r="N24" s="176">
        <f t="shared" si="3"/>
        <v>9</v>
      </c>
      <c r="O24" s="176">
        <f t="shared" si="3"/>
        <v>1</v>
      </c>
      <c r="P24" s="176">
        <f t="shared" si="3"/>
        <v>1</v>
      </c>
      <c r="Q24" s="176">
        <f t="shared" si="3"/>
        <v>3</v>
      </c>
      <c r="R24" s="176">
        <f t="shared" si="3"/>
        <v>0</v>
      </c>
      <c r="S24" s="176">
        <f t="shared" si="3"/>
        <v>1</v>
      </c>
      <c r="T24" s="176">
        <f t="shared" si="3"/>
        <v>0</v>
      </c>
      <c r="U24" s="176">
        <f t="shared" si="3"/>
        <v>3</v>
      </c>
      <c r="V24" s="176">
        <f t="shared" si="3"/>
        <v>1</v>
      </c>
      <c r="W24" s="176">
        <f t="shared" si="3"/>
        <v>0</v>
      </c>
      <c r="X24" s="176">
        <f t="shared" si="3"/>
        <v>1</v>
      </c>
      <c r="Y24" s="176">
        <f t="shared" si="3"/>
        <v>1</v>
      </c>
      <c r="Z24" s="176">
        <f t="shared" si="3"/>
        <v>0</v>
      </c>
      <c r="AA24" s="176">
        <f t="shared" si="3"/>
        <v>1</v>
      </c>
      <c r="AB24" s="176">
        <f t="shared" si="3"/>
        <v>1</v>
      </c>
      <c r="AC24" s="176">
        <f t="shared" si="3"/>
        <v>1</v>
      </c>
      <c r="AD24" s="176">
        <f t="shared" si="3"/>
        <v>0</v>
      </c>
      <c r="AE24" s="176">
        <f t="shared" si="3"/>
        <v>8</v>
      </c>
      <c r="AF24" s="176">
        <f t="shared" si="3"/>
        <v>0</v>
      </c>
      <c r="AG24" s="176">
        <f t="shared" si="3"/>
        <v>0</v>
      </c>
      <c r="AH24" s="176">
        <f t="shared" si="3"/>
        <v>0</v>
      </c>
      <c r="AI24" s="176">
        <f t="shared" si="3"/>
        <v>0</v>
      </c>
      <c r="AJ24" s="176">
        <f t="shared" si="3"/>
        <v>1</v>
      </c>
      <c r="AK24" s="176">
        <f t="shared" si="3"/>
        <v>0</v>
      </c>
      <c r="AL24" s="176">
        <f t="shared" si="3"/>
        <v>0</v>
      </c>
      <c r="AM24" s="176">
        <f t="shared" si="3"/>
        <v>0</v>
      </c>
      <c r="AN24" s="176">
        <f t="shared" si="3"/>
        <v>0</v>
      </c>
      <c r="AO24" s="176">
        <f t="shared" si="3"/>
        <v>0</v>
      </c>
      <c r="AP24" s="176">
        <f t="shared" si="3"/>
        <v>0</v>
      </c>
      <c r="AQ24" s="176">
        <f t="shared" si="3"/>
        <v>0</v>
      </c>
      <c r="AR24" s="176">
        <f t="shared" si="3"/>
        <v>0</v>
      </c>
      <c r="AS24" s="178">
        <f>COUNTIF(C24:AR24,"&gt;0")</f>
        <v>25</v>
      </c>
      <c r="AT24" s="16">
        <f>COUNTIF(C24:AI24,0)</f>
        <v>9</v>
      </c>
      <c r="AU24" s="2"/>
      <c r="AV24" s="3"/>
    </row>
    <row r="25" spans="1:48" ht="45" customHeight="1" thickBot="1">
      <c r="A25" s="102">
        <v>1</v>
      </c>
      <c r="B25" s="167" t="s">
        <v>28</v>
      </c>
      <c r="C25" s="13" t="s">
        <v>10</v>
      </c>
      <c r="D25" s="14" t="s">
        <v>10</v>
      </c>
      <c r="E25" s="14" t="s">
        <v>10</v>
      </c>
      <c r="F25" s="14" t="s">
        <v>10</v>
      </c>
      <c r="G25" s="148">
        <v>100</v>
      </c>
      <c r="H25" s="85"/>
      <c r="I25" s="118">
        <v>200</v>
      </c>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15"/>
      <c r="AM25" s="15"/>
      <c r="AN25" s="36"/>
      <c r="AO25" s="36"/>
      <c r="AP25" s="36"/>
      <c r="AQ25" s="36"/>
      <c r="AR25" s="40"/>
      <c r="AS25" s="177">
        <f>COUNTA(C25:AR25)</f>
        <v>6</v>
      </c>
      <c r="AT25" s="16"/>
      <c r="AU25" s="2">
        <f t="shared" ref="AU25:AU35" si="4">COUNTIF(C25:AI25,C25)</f>
        <v>4</v>
      </c>
      <c r="AV25" s="3">
        <f t="shared" ref="AV25:AV35" si="5">COUNT(C25:AI25)</f>
        <v>2</v>
      </c>
    </row>
    <row r="26" spans="1:48" ht="45" customHeight="1" thickBot="1">
      <c r="A26" s="103">
        <v>2</v>
      </c>
      <c r="B26" s="168" t="s">
        <v>29</v>
      </c>
      <c r="C26" s="18" t="s">
        <v>10</v>
      </c>
      <c r="D26" s="19" t="s">
        <v>10</v>
      </c>
      <c r="E26" s="19" t="s">
        <v>10</v>
      </c>
      <c r="F26" s="19" t="s">
        <v>10</v>
      </c>
      <c r="G26" s="72"/>
      <c r="H26" s="118">
        <v>200</v>
      </c>
      <c r="I26" s="79"/>
      <c r="J26" s="79"/>
      <c r="K26" s="79"/>
      <c r="L26" s="79"/>
      <c r="M26" s="79"/>
      <c r="N26" s="134">
        <v>100</v>
      </c>
      <c r="O26" s="79"/>
      <c r="P26" s="79"/>
      <c r="Q26" s="79"/>
      <c r="R26" s="79"/>
      <c r="S26" s="79"/>
      <c r="T26" s="79"/>
      <c r="U26" s="79"/>
      <c r="V26" s="79"/>
      <c r="W26" s="79"/>
      <c r="X26" s="79"/>
      <c r="Y26" s="79"/>
      <c r="Z26" s="79"/>
      <c r="AA26" s="79"/>
      <c r="AB26" s="79"/>
      <c r="AC26" s="79"/>
      <c r="AD26" s="79"/>
      <c r="AE26" s="79"/>
      <c r="AF26" s="79"/>
      <c r="AG26" s="79"/>
      <c r="AH26" s="79"/>
      <c r="AI26" s="79"/>
      <c r="AJ26" s="79"/>
      <c r="AK26" s="79"/>
      <c r="AL26" s="20"/>
      <c r="AM26" s="20"/>
      <c r="AN26" s="37"/>
      <c r="AO26" s="37"/>
      <c r="AP26" s="37"/>
      <c r="AQ26" s="37"/>
      <c r="AR26" s="41"/>
      <c r="AS26" s="177">
        <f t="shared" ref="AS26:AS86" si="6">COUNTA(C26:AR26)</f>
        <v>6</v>
      </c>
      <c r="AT26" s="16"/>
      <c r="AU26" s="2">
        <f t="shared" si="4"/>
        <v>4</v>
      </c>
      <c r="AV26" s="3">
        <f t="shared" si="5"/>
        <v>2</v>
      </c>
    </row>
    <row r="27" spans="1:48" ht="45" customHeight="1" thickBot="1">
      <c r="A27" s="103">
        <v>3</v>
      </c>
      <c r="B27" s="168" t="s">
        <v>30</v>
      </c>
      <c r="C27" s="18" t="s">
        <v>10</v>
      </c>
      <c r="D27" s="19" t="s">
        <v>10</v>
      </c>
      <c r="E27" s="19" t="s">
        <v>10</v>
      </c>
      <c r="F27" s="19" t="s">
        <v>10</v>
      </c>
      <c r="G27" s="72"/>
      <c r="H27" s="118">
        <v>200</v>
      </c>
      <c r="I27" s="118">
        <v>200</v>
      </c>
      <c r="J27" s="79"/>
      <c r="K27" s="79"/>
      <c r="L27" s="79"/>
      <c r="M27" s="134">
        <v>100</v>
      </c>
      <c r="N27" s="79"/>
      <c r="O27" s="79"/>
      <c r="P27" s="79"/>
      <c r="Q27" s="79"/>
      <c r="R27" s="79"/>
      <c r="S27" s="118">
        <v>200</v>
      </c>
      <c r="T27" s="79"/>
      <c r="U27" s="79"/>
      <c r="V27" s="118">
        <v>200</v>
      </c>
      <c r="W27" s="79"/>
      <c r="X27" s="79"/>
      <c r="Y27" s="79"/>
      <c r="Z27" s="79"/>
      <c r="AA27" s="79"/>
      <c r="AB27" s="79"/>
      <c r="AC27" s="79"/>
      <c r="AD27" s="79"/>
      <c r="AE27" s="79"/>
      <c r="AF27" s="79"/>
      <c r="AG27" s="79"/>
      <c r="AH27" s="79"/>
      <c r="AI27" s="79"/>
      <c r="AJ27" s="79"/>
      <c r="AK27" s="79"/>
      <c r="AL27" s="20"/>
      <c r="AM27" s="20"/>
      <c r="AN27" s="37"/>
      <c r="AO27" s="37"/>
      <c r="AP27" s="37"/>
      <c r="AQ27" s="37"/>
      <c r="AR27" s="41"/>
      <c r="AS27" s="177">
        <f t="shared" si="6"/>
        <v>9</v>
      </c>
      <c r="AT27" s="16"/>
      <c r="AU27" s="2">
        <f t="shared" si="4"/>
        <v>4</v>
      </c>
      <c r="AV27" s="3">
        <f t="shared" si="5"/>
        <v>5</v>
      </c>
    </row>
    <row r="28" spans="1:48" ht="45" customHeight="1" thickBot="1">
      <c r="A28" s="103">
        <v>4</v>
      </c>
      <c r="B28" s="168" t="s">
        <v>31</v>
      </c>
      <c r="C28" s="18" t="s">
        <v>10</v>
      </c>
      <c r="D28" s="19" t="s">
        <v>10</v>
      </c>
      <c r="E28" s="19" t="s">
        <v>10</v>
      </c>
      <c r="F28" s="19" t="s">
        <v>10</v>
      </c>
      <c r="G28" s="148">
        <v>100</v>
      </c>
      <c r="H28" s="118">
        <v>200</v>
      </c>
      <c r="I28" s="79"/>
      <c r="J28" s="79"/>
      <c r="K28" s="79"/>
      <c r="L28" s="134">
        <v>100</v>
      </c>
      <c r="M28" s="79"/>
      <c r="N28" s="79"/>
      <c r="O28" s="79"/>
      <c r="P28" s="79"/>
      <c r="Q28" s="79"/>
      <c r="R28" s="79"/>
      <c r="S28" s="84"/>
      <c r="T28" s="79"/>
      <c r="U28" s="118">
        <v>200</v>
      </c>
      <c r="V28" s="79"/>
      <c r="W28" s="79"/>
      <c r="X28" s="79"/>
      <c r="Y28" s="79"/>
      <c r="Z28" s="79"/>
      <c r="AA28" s="79"/>
      <c r="AB28" s="79"/>
      <c r="AC28" s="79"/>
      <c r="AD28" s="79"/>
      <c r="AE28" s="79"/>
      <c r="AF28" s="79"/>
      <c r="AG28" s="79"/>
      <c r="AH28" s="79"/>
      <c r="AI28" s="79"/>
      <c r="AJ28" s="79"/>
      <c r="AK28" s="79"/>
      <c r="AL28" s="20"/>
      <c r="AM28" s="20"/>
      <c r="AN28" s="37"/>
      <c r="AO28" s="37"/>
      <c r="AP28" s="37"/>
      <c r="AQ28" s="37"/>
      <c r="AR28" s="41"/>
      <c r="AS28" s="177">
        <f t="shared" si="6"/>
        <v>8</v>
      </c>
      <c r="AT28" s="16"/>
      <c r="AU28" s="2">
        <f t="shared" si="4"/>
        <v>4</v>
      </c>
      <c r="AV28" s="3">
        <f t="shared" si="5"/>
        <v>4</v>
      </c>
    </row>
    <row r="29" spans="1:48" ht="45" customHeight="1" thickBot="1">
      <c r="A29" s="103">
        <v>5</v>
      </c>
      <c r="B29" s="168" t="s">
        <v>32</v>
      </c>
      <c r="C29" s="18" t="s">
        <v>10</v>
      </c>
      <c r="D29" s="19" t="s">
        <v>10</v>
      </c>
      <c r="E29" s="19" t="s">
        <v>10</v>
      </c>
      <c r="F29" s="19" t="s">
        <v>10</v>
      </c>
      <c r="G29" s="148">
        <v>100</v>
      </c>
      <c r="H29" s="134">
        <v>100</v>
      </c>
      <c r="I29" s="79"/>
      <c r="J29" s="79"/>
      <c r="K29" s="80"/>
      <c r="L29" s="134">
        <v>100</v>
      </c>
      <c r="M29" s="118">
        <v>200</v>
      </c>
      <c r="N29" s="118">
        <v>200</v>
      </c>
      <c r="O29" s="79"/>
      <c r="P29" s="79"/>
      <c r="Q29" s="79"/>
      <c r="R29" s="79"/>
      <c r="S29" s="79"/>
      <c r="T29" s="79"/>
      <c r="U29" s="79"/>
      <c r="V29" s="79"/>
      <c r="W29" s="79"/>
      <c r="X29" s="79"/>
      <c r="Y29" s="79"/>
      <c r="Z29" s="79"/>
      <c r="AA29" s="79"/>
      <c r="AB29" s="79"/>
      <c r="AC29" s="79"/>
      <c r="AD29" s="79"/>
      <c r="AE29" s="79"/>
      <c r="AF29" s="79"/>
      <c r="AG29" s="79"/>
      <c r="AH29" s="79"/>
      <c r="AI29" s="79"/>
      <c r="AJ29" s="79"/>
      <c r="AK29" s="79"/>
      <c r="AL29" s="20"/>
      <c r="AM29" s="20"/>
      <c r="AN29" s="37"/>
      <c r="AO29" s="37"/>
      <c r="AP29" s="37"/>
      <c r="AQ29" s="37"/>
      <c r="AR29" s="41"/>
      <c r="AS29" s="177">
        <f t="shared" si="6"/>
        <v>9</v>
      </c>
      <c r="AT29" s="16"/>
      <c r="AU29" s="2">
        <f t="shared" si="4"/>
        <v>4</v>
      </c>
      <c r="AV29" s="3">
        <f t="shared" si="5"/>
        <v>5</v>
      </c>
    </row>
    <row r="30" spans="1:48" ht="45" customHeight="1" thickBot="1">
      <c r="A30" s="103">
        <v>6</v>
      </c>
      <c r="B30" s="168" t="s">
        <v>33</v>
      </c>
      <c r="C30" s="18" t="s">
        <v>10</v>
      </c>
      <c r="D30" s="19" t="s">
        <v>10</v>
      </c>
      <c r="E30" s="19" t="s">
        <v>10</v>
      </c>
      <c r="F30" s="19" t="s">
        <v>10</v>
      </c>
      <c r="G30" s="148">
        <v>100</v>
      </c>
      <c r="H30" s="83"/>
      <c r="I30" s="79"/>
      <c r="J30" s="79"/>
      <c r="K30" s="79"/>
      <c r="L30" s="79"/>
      <c r="M30" s="79"/>
      <c r="N30" s="118">
        <v>200</v>
      </c>
      <c r="O30" s="79"/>
      <c r="P30" s="79"/>
      <c r="Q30" s="79"/>
      <c r="R30" s="79"/>
      <c r="S30" s="79"/>
      <c r="T30" s="79"/>
      <c r="U30" s="79"/>
      <c r="V30" s="79"/>
      <c r="W30" s="79"/>
      <c r="X30" s="79"/>
      <c r="Y30" s="79"/>
      <c r="Z30" s="79"/>
      <c r="AA30" s="79"/>
      <c r="AB30" s="79"/>
      <c r="AC30" s="79"/>
      <c r="AD30" s="118">
        <v>200</v>
      </c>
      <c r="AE30" s="79"/>
      <c r="AF30" s="79"/>
      <c r="AG30" s="79"/>
      <c r="AH30" s="79"/>
      <c r="AI30" s="79"/>
      <c r="AJ30" s="79"/>
      <c r="AK30" s="79"/>
      <c r="AL30" s="20"/>
      <c r="AM30" s="20"/>
      <c r="AN30" s="37"/>
      <c r="AO30" s="37"/>
      <c r="AP30" s="37"/>
      <c r="AQ30" s="37"/>
      <c r="AR30" s="41"/>
      <c r="AS30" s="177">
        <f t="shared" si="6"/>
        <v>7</v>
      </c>
      <c r="AT30" s="16"/>
      <c r="AU30" s="2">
        <f t="shared" si="4"/>
        <v>4</v>
      </c>
      <c r="AV30" s="3">
        <f t="shared" si="5"/>
        <v>3</v>
      </c>
    </row>
    <row r="31" spans="1:48" ht="45" customHeight="1" thickBot="1">
      <c r="A31" s="103">
        <v>7</v>
      </c>
      <c r="B31" s="168" t="s">
        <v>34</v>
      </c>
      <c r="C31" s="18" t="s">
        <v>10</v>
      </c>
      <c r="D31" s="19" t="s">
        <v>10</v>
      </c>
      <c r="E31" s="19" t="s">
        <v>10</v>
      </c>
      <c r="F31" s="19" t="s">
        <v>10</v>
      </c>
      <c r="G31" s="147">
        <v>200</v>
      </c>
      <c r="H31" s="124"/>
      <c r="I31" s="118">
        <v>200</v>
      </c>
      <c r="J31" s="124"/>
      <c r="K31" s="118">
        <v>200</v>
      </c>
      <c r="L31" s="134">
        <v>100</v>
      </c>
      <c r="M31" s="118">
        <v>200</v>
      </c>
      <c r="N31" s="118">
        <v>200</v>
      </c>
      <c r="O31" s="79"/>
      <c r="P31" s="79"/>
      <c r="Q31" s="79"/>
      <c r="R31" s="79"/>
      <c r="S31" s="79"/>
      <c r="T31" s="79"/>
      <c r="U31" s="79"/>
      <c r="V31" s="79"/>
      <c r="W31" s="79"/>
      <c r="X31" s="79"/>
      <c r="Y31" s="79"/>
      <c r="Z31" s="79"/>
      <c r="AA31" s="79"/>
      <c r="AB31" s="79"/>
      <c r="AC31" s="79"/>
      <c r="AD31" s="124"/>
      <c r="AE31" s="79"/>
      <c r="AF31" s="79"/>
      <c r="AG31" s="79"/>
      <c r="AH31" s="79"/>
      <c r="AI31" s="79"/>
      <c r="AJ31" s="79"/>
      <c r="AK31" s="79"/>
      <c r="AL31" s="20"/>
      <c r="AM31" s="20"/>
      <c r="AN31" s="37"/>
      <c r="AO31" s="37"/>
      <c r="AP31" s="37"/>
      <c r="AQ31" s="37"/>
      <c r="AR31" s="41"/>
      <c r="AS31" s="177">
        <f t="shared" si="6"/>
        <v>10</v>
      </c>
      <c r="AT31" s="16"/>
      <c r="AU31" s="2">
        <f t="shared" si="4"/>
        <v>4</v>
      </c>
      <c r="AV31" s="3">
        <f t="shared" si="5"/>
        <v>6</v>
      </c>
    </row>
    <row r="32" spans="1:48" ht="45" customHeight="1" thickBot="1">
      <c r="A32" s="103">
        <v>8</v>
      </c>
      <c r="B32" s="168" t="s">
        <v>35</v>
      </c>
      <c r="C32" s="18" t="s">
        <v>10</v>
      </c>
      <c r="D32" s="19" t="s">
        <v>10</v>
      </c>
      <c r="E32" s="19" t="s">
        <v>10</v>
      </c>
      <c r="F32" s="19" t="s">
        <v>10</v>
      </c>
      <c r="G32" s="148">
        <v>100</v>
      </c>
      <c r="H32" s="83"/>
      <c r="I32" s="79"/>
      <c r="J32" s="79"/>
      <c r="K32" s="79"/>
      <c r="L32" s="79"/>
      <c r="M32" s="79"/>
      <c r="N32" s="79"/>
      <c r="O32" s="79"/>
      <c r="P32" s="79"/>
      <c r="Q32" s="79"/>
      <c r="R32" s="79"/>
      <c r="S32" s="79"/>
      <c r="T32" s="79"/>
      <c r="U32" s="79"/>
      <c r="V32" s="79"/>
      <c r="W32" s="130"/>
      <c r="X32" s="79"/>
      <c r="Y32" s="79"/>
      <c r="Z32" s="79"/>
      <c r="AA32" s="130"/>
      <c r="AB32" s="79"/>
      <c r="AC32" s="79"/>
      <c r="AD32" s="79"/>
      <c r="AE32" s="79"/>
      <c r="AF32" s="79"/>
      <c r="AG32" s="79"/>
      <c r="AH32" s="79"/>
      <c r="AI32" s="79"/>
      <c r="AJ32" s="79"/>
      <c r="AK32" s="79"/>
      <c r="AL32" s="20"/>
      <c r="AM32" s="20"/>
      <c r="AN32" s="37"/>
      <c r="AO32" s="37"/>
      <c r="AP32" s="37"/>
      <c r="AQ32" s="37"/>
      <c r="AR32" s="41"/>
      <c r="AS32" s="177">
        <f t="shared" si="6"/>
        <v>5</v>
      </c>
      <c r="AT32" s="16"/>
      <c r="AU32" s="2">
        <f t="shared" si="4"/>
        <v>4</v>
      </c>
      <c r="AV32" s="3">
        <f t="shared" si="5"/>
        <v>1</v>
      </c>
    </row>
    <row r="33" spans="1:48" ht="45" customHeight="1" thickBot="1">
      <c r="A33" s="103">
        <v>9</v>
      </c>
      <c r="B33" s="168" t="s">
        <v>129</v>
      </c>
      <c r="C33" s="18" t="s">
        <v>10</v>
      </c>
      <c r="D33" s="19" t="s">
        <v>10</v>
      </c>
      <c r="E33" s="19" t="s">
        <v>10</v>
      </c>
      <c r="F33" s="19" t="s">
        <v>10</v>
      </c>
      <c r="G33" s="148">
        <v>100</v>
      </c>
      <c r="H33" s="83"/>
      <c r="I33" s="79"/>
      <c r="J33" s="79"/>
      <c r="K33" s="79"/>
      <c r="L33" s="79"/>
      <c r="M33" s="79"/>
      <c r="N33" s="79"/>
      <c r="O33" s="79"/>
      <c r="P33" s="79"/>
      <c r="Q33" s="79"/>
      <c r="R33" s="79"/>
      <c r="S33" s="79"/>
      <c r="T33" s="79"/>
      <c r="U33" s="79"/>
      <c r="V33" s="129"/>
      <c r="W33" s="118">
        <v>200</v>
      </c>
      <c r="X33" s="83"/>
      <c r="Y33" s="79"/>
      <c r="Z33" s="129"/>
      <c r="AA33" s="118">
        <v>200</v>
      </c>
      <c r="AB33" s="79"/>
      <c r="AC33" s="79"/>
      <c r="AD33" s="79"/>
      <c r="AE33" s="79"/>
      <c r="AF33" s="79"/>
      <c r="AG33" s="79"/>
      <c r="AH33" s="79"/>
      <c r="AI33" s="79"/>
      <c r="AJ33" s="79"/>
      <c r="AK33" s="79"/>
      <c r="AL33" s="20"/>
      <c r="AM33" s="20"/>
      <c r="AN33" s="37"/>
      <c r="AO33" s="37"/>
      <c r="AP33" s="37"/>
      <c r="AQ33" s="37"/>
      <c r="AR33" s="41"/>
      <c r="AS33" s="177">
        <f t="shared" si="6"/>
        <v>7</v>
      </c>
      <c r="AT33" s="16"/>
      <c r="AU33" s="2">
        <f t="shared" si="4"/>
        <v>4</v>
      </c>
      <c r="AV33" s="3">
        <f t="shared" si="5"/>
        <v>3</v>
      </c>
    </row>
    <row r="34" spans="1:48" ht="45" customHeight="1" thickBot="1">
      <c r="A34" s="103">
        <v>10</v>
      </c>
      <c r="B34" s="168" t="s">
        <v>89</v>
      </c>
      <c r="C34" s="18" t="s">
        <v>10</v>
      </c>
      <c r="D34" s="19" t="s">
        <v>10</v>
      </c>
      <c r="E34" s="19" t="s">
        <v>10</v>
      </c>
      <c r="F34" s="19" t="s">
        <v>10</v>
      </c>
      <c r="G34" s="148">
        <v>100</v>
      </c>
      <c r="H34" s="83"/>
      <c r="I34" s="118">
        <v>200</v>
      </c>
      <c r="J34" s="134">
        <v>100</v>
      </c>
      <c r="K34" s="79"/>
      <c r="L34" s="79"/>
      <c r="M34" s="118">
        <v>200</v>
      </c>
      <c r="N34" s="118">
        <v>200</v>
      </c>
      <c r="O34" s="79"/>
      <c r="P34" s="79"/>
      <c r="Q34" s="79"/>
      <c r="R34" s="79"/>
      <c r="S34" s="79"/>
      <c r="T34" s="79"/>
      <c r="U34" s="79"/>
      <c r="V34" s="79"/>
      <c r="W34" s="87"/>
      <c r="X34" s="79"/>
      <c r="Y34" s="79"/>
      <c r="Z34" s="79"/>
      <c r="AA34" s="87"/>
      <c r="AB34" s="79"/>
      <c r="AC34" s="79"/>
      <c r="AD34" s="118">
        <v>200</v>
      </c>
      <c r="AE34" s="79"/>
      <c r="AF34" s="79"/>
      <c r="AG34" s="79"/>
      <c r="AH34" s="79"/>
      <c r="AI34" s="79"/>
      <c r="AJ34" s="79"/>
      <c r="AK34" s="118">
        <v>200</v>
      </c>
      <c r="AL34" s="34"/>
      <c r="AM34" s="34"/>
      <c r="AN34" s="37"/>
      <c r="AO34" s="37"/>
      <c r="AP34" s="37"/>
      <c r="AQ34" s="37"/>
      <c r="AR34" s="41"/>
      <c r="AS34" s="177">
        <f t="shared" si="6"/>
        <v>11</v>
      </c>
      <c r="AT34" s="16"/>
      <c r="AU34" s="2">
        <f t="shared" si="4"/>
        <v>4</v>
      </c>
      <c r="AV34" s="3">
        <f t="shared" si="5"/>
        <v>6</v>
      </c>
    </row>
    <row r="35" spans="1:48" ht="45" customHeight="1">
      <c r="A35" s="103">
        <v>11</v>
      </c>
      <c r="B35" s="168" t="s">
        <v>112</v>
      </c>
      <c r="C35" s="18" t="s">
        <v>10</v>
      </c>
      <c r="D35" s="19" t="s">
        <v>10</v>
      </c>
      <c r="E35" s="19" t="s">
        <v>10</v>
      </c>
      <c r="F35" s="19" t="s">
        <v>10</v>
      </c>
      <c r="G35" s="72"/>
      <c r="H35" s="83"/>
      <c r="I35" s="79"/>
      <c r="J35" s="79"/>
      <c r="K35" s="134">
        <v>100</v>
      </c>
      <c r="L35" s="69"/>
      <c r="M35" s="134">
        <v>100</v>
      </c>
      <c r="N35" s="79"/>
      <c r="O35" s="79"/>
      <c r="P35" s="79"/>
      <c r="Q35" s="79"/>
      <c r="R35" s="134">
        <v>100</v>
      </c>
      <c r="S35" s="79"/>
      <c r="T35" s="79"/>
      <c r="U35" s="79"/>
      <c r="V35" s="79"/>
      <c r="W35" s="79"/>
      <c r="X35" s="79"/>
      <c r="Y35" s="79"/>
      <c r="Z35" s="79"/>
      <c r="AA35" s="79"/>
      <c r="AB35" s="79"/>
      <c r="AC35" s="79"/>
      <c r="AD35" s="79"/>
      <c r="AE35" s="79"/>
      <c r="AF35" s="79"/>
      <c r="AG35" s="79"/>
      <c r="AH35" s="69"/>
      <c r="AI35" s="69"/>
      <c r="AJ35" s="69"/>
      <c r="AK35" s="69"/>
      <c r="AL35" s="38"/>
      <c r="AM35" s="38"/>
      <c r="AN35" s="37"/>
      <c r="AO35" s="37"/>
      <c r="AP35" s="37"/>
      <c r="AQ35" s="37"/>
      <c r="AR35" s="41"/>
      <c r="AS35" s="177">
        <f t="shared" si="6"/>
        <v>7</v>
      </c>
      <c r="AT35" s="16"/>
      <c r="AU35" s="2">
        <f t="shared" si="4"/>
        <v>4</v>
      </c>
      <c r="AV35" s="3">
        <f t="shared" si="5"/>
        <v>3</v>
      </c>
    </row>
    <row r="36" spans="1:48" s="21" customFormat="1" ht="45" customHeight="1" thickBot="1">
      <c r="A36" s="184" t="s">
        <v>36</v>
      </c>
      <c r="B36" s="185"/>
      <c r="C36" s="175">
        <f>COUNTA(C25:C35)</f>
        <v>11</v>
      </c>
      <c r="D36" s="174">
        <f t="shared" ref="D36:AR36" si="7">COUNTA(D25:D35)</f>
        <v>11</v>
      </c>
      <c r="E36" s="174">
        <f t="shared" si="7"/>
        <v>11</v>
      </c>
      <c r="F36" s="174">
        <f t="shared" si="7"/>
        <v>11</v>
      </c>
      <c r="G36" s="176">
        <f t="shared" si="7"/>
        <v>8</v>
      </c>
      <c r="H36" s="176">
        <f t="shared" si="7"/>
        <v>4</v>
      </c>
      <c r="I36" s="176">
        <f t="shared" si="7"/>
        <v>4</v>
      </c>
      <c r="J36" s="176">
        <f t="shared" si="7"/>
        <v>1</v>
      </c>
      <c r="K36" s="176">
        <f t="shared" si="7"/>
        <v>2</v>
      </c>
      <c r="L36" s="176">
        <f t="shared" si="7"/>
        <v>3</v>
      </c>
      <c r="M36" s="176">
        <f t="shared" si="7"/>
        <v>5</v>
      </c>
      <c r="N36" s="176">
        <f t="shared" si="7"/>
        <v>5</v>
      </c>
      <c r="O36" s="176">
        <f t="shared" si="7"/>
        <v>0</v>
      </c>
      <c r="P36" s="176">
        <f t="shared" si="7"/>
        <v>0</v>
      </c>
      <c r="Q36" s="176">
        <f t="shared" si="7"/>
        <v>0</v>
      </c>
      <c r="R36" s="176">
        <f t="shared" si="7"/>
        <v>1</v>
      </c>
      <c r="S36" s="176">
        <f t="shared" si="7"/>
        <v>1</v>
      </c>
      <c r="T36" s="176">
        <f t="shared" si="7"/>
        <v>0</v>
      </c>
      <c r="U36" s="176">
        <f t="shared" si="7"/>
        <v>1</v>
      </c>
      <c r="V36" s="176">
        <f t="shared" si="7"/>
        <v>1</v>
      </c>
      <c r="W36" s="176">
        <f t="shared" si="7"/>
        <v>1</v>
      </c>
      <c r="X36" s="176">
        <f t="shared" si="7"/>
        <v>0</v>
      </c>
      <c r="Y36" s="176">
        <f t="shared" si="7"/>
        <v>0</v>
      </c>
      <c r="Z36" s="176">
        <f t="shared" si="7"/>
        <v>0</v>
      </c>
      <c r="AA36" s="176">
        <f t="shared" si="7"/>
        <v>1</v>
      </c>
      <c r="AB36" s="176">
        <f t="shared" si="7"/>
        <v>0</v>
      </c>
      <c r="AC36" s="176">
        <f t="shared" si="7"/>
        <v>0</v>
      </c>
      <c r="AD36" s="176">
        <f t="shared" si="7"/>
        <v>2</v>
      </c>
      <c r="AE36" s="176">
        <f t="shared" si="7"/>
        <v>0</v>
      </c>
      <c r="AF36" s="176">
        <f t="shared" si="7"/>
        <v>0</v>
      </c>
      <c r="AG36" s="176">
        <f t="shared" si="7"/>
        <v>0</v>
      </c>
      <c r="AH36" s="176">
        <f t="shared" si="7"/>
        <v>0</v>
      </c>
      <c r="AI36" s="176">
        <f t="shared" si="7"/>
        <v>0</v>
      </c>
      <c r="AJ36" s="176">
        <f t="shared" si="7"/>
        <v>0</v>
      </c>
      <c r="AK36" s="176">
        <f t="shared" si="7"/>
        <v>1</v>
      </c>
      <c r="AL36" s="176">
        <f t="shared" si="7"/>
        <v>0</v>
      </c>
      <c r="AM36" s="176">
        <f t="shared" si="7"/>
        <v>0</v>
      </c>
      <c r="AN36" s="176">
        <f t="shared" si="7"/>
        <v>0</v>
      </c>
      <c r="AO36" s="176">
        <f t="shared" si="7"/>
        <v>0</v>
      </c>
      <c r="AP36" s="176">
        <f t="shared" si="7"/>
        <v>0</v>
      </c>
      <c r="AQ36" s="176">
        <f t="shared" si="7"/>
        <v>0</v>
      </c>
      <c r="AR36" s="176">
        <f t="shared" si="7"/>
        <v>0</v>
      </c>
      <c r="AS36" s="178">
        <f>COUNTIF(C36:AR36,"&gt;0")</f>
        <v>20</v>
      </c>
      <c r="AT36" s="16">
        <f>COUNTIF(C36:AI36,0)</f>
        <v>14</v>
      </c>
      <c r="AU36" s="2"/>
      <c r="AV36" s="3"/>
    </row>
    <row r="37" spans="1:48" ht="45" customHeight="1" thickBot="1">
      <c r="A37" s="102">
        <v>1</v>
      </c>
      <c r="B37" s="171" t="s">
        <v>126</v>
      </c>
      <c r="C37" s="13" t="s">
        <v>10</v>
      </c>
      <c r="D37" s="14" t="s">
        <v>10</v>
      </c>
      <c r="E37" s="14" t="s">
        <v>10</v>
      </c>
      <c r="F37" s="14" t="s">
        <v>10</v>
      </c>
      <c r="G37" s="131"/>
      <c r="H37" s="118">
        <v>200</v>
      </c>
      <c r="I37" s="85"/>
      <c r="J37" s="77"/>
      <c r="K37" s="77"/>
      <c r="L37" s="77"/>
      <c r="M37" s="118">
        <v>200</v>
      </c>
      <c r="N37" s="118">
        <v>200</v>
      </c>
      <c r="O37" s="77"/>
      <c r="P37" s="77"/>
      <c r="Q37" s="77"/>
      <c r="R37" s="77"/>
      <c r="S37" s="77"/>
      <c r="T37" s="77"/>
      <c r="U37" s="77"/>
      <c r="V37" s="77"/>
      <c r="W37" s="77"/>
      <c r="X37" s="77"/>
      <c r="Y37" s="77"/>
      <c r="Z37" s="77"/>
      <c r="AA37" s="77"/>
      <c r="AB37" s="77"/>
      <c r="AC37" s="77"/>
      <c r="AD37" s="77"/>
      <c r="AE37" s="77"/>
      <c r="AF37" s="77"/>
      <c r="AG37" s="77"/>
      <c r="AH37" s="77"/>
      <c r="AI37" s="15"/>
      <c r="AJ37" s="15"/>
      <c r="AK37" s="15"/>
      <c r="AL37" s="15"/>
      <c r="AM37" s="15"/>
      <c r="AN37" s="36"/>
      <c r="AO37" s="36"/>
      <c r="AP37" s="36"/>
      <c r="AQ37" s="36"/>
      <c r="AR37" s="40"/>
      <c r="AS37" s="177">
        <f t="shared" si="6"/>
        <v>7</v>
      </c>
      <c r="AT37" s="16"/>
      <c r="AU37" s="2">
        <f>COUNTIF(C37:AI37,C37)</f>
        <v>4</v>
      </c>
      <c r="AV37" s="3">
        <f t="shared" ref="AV37:AV43" si="8">COUNT(C37:AI37)</f>
        <v>3</v>
      </c>
    </row>
    <row r="38" spans="1:48" ht="45" customHeight="1" thickBot="1">
      <c r="A38" s="103">
        <v>2</v>
      </c>
      <c r="B38" s="168" t="s">
        <v>37</v>
      </c>
      <c r="C38" s="18" t="s">
        <v>10</v>
      </c>
      <c r="D38" s="19" t="s">
        <v>10</v>
      </c>
      <c r="E38" s="19" t="s">
        <v>10</v>
      </c>
      <c r="F38" s="19" t="s">
        <v>10</v>
      </c>
      <c r="G38" s="72"/>
      <c r="H38" s="134">
        <v>100</v>
      </c>
      <c r="I38" s="134">
        <v>100</v>
      </c>
      <c r="J38" s="79"/>
      <c r="K38" s="79"/>
      <c r="L38" s="79"/>
      <c r="M38" s="134">
        <v>100</v>
      </c>
      <c r="N38" s="118">
        <v>200</v>
      </c>
      <c r="O38" s="79"/>
      <c r="P38" s="79"/>
      <c r="Q38" s="79"/>
      <c r="R38" s="79"/>
      <c r="S38" s="79"/>
      <c r="T38" s="79"/>
      <c r="U38" s="79"/>
      <c r="V38" s="79"/>
      <c r="W38" s="79"/>
      <c r="X38" s="79"/>
      <c r="Y38" s="79"/>
      <c r="Z38" s="79"/>
      <c r="AA38" s="79"/>
      <c r="AB38" s="79"/>
      <c r="AC38" s="79"/>
      <c r="AD38" s="79"/>
      <c r="AE38" s="79"/>
      <c r="AF38" s="79"/>
      <c r="AG38" s="79"/>
      <c r="AH38" s="79"/>
      <c r="AI38" s="20"/>
      <c r="AJ38" s="20"/>
      <c r="AK38" s="20"/>
      <c r="AL38" s="20"/>
      <c r="AM38" s="20"/>
      <c r="AN38" s="37"/>
      <c r="AO38" s="37"/>
      <c r="AP38" s="37"/>
      <c r="AQ38" s="37"/>
      <c r="AR38" s="41"/>
      <c r="AS38" s="177">
        <f t="shared" si="6"/>
        <v>8</v>
      </c>
      <c r="AT38" s="16"/>
      <c r="AU38" s="2">
        <f>COUNTIF(C38:AI38,C38)</f>
        <v>4</v>
      </c>
      <c r="AV38" s="3">
        <f t="shared" si="8"/>
        <v>4</v>
      </c>
    </row>
    <row r="39" spans="1:48" ht="45" customHeight="1" thickBot="1">
      <c r="A39" s="103">
        <v>3</v>
      </c>
      <c r="B39" s="168" t="s">
        <v>46</v>
      </c>
      <c r="C39" s="18" t="s">
        <v>10</v>
      </c>
      <c r="D39" s="19" t="s">
        <v>10</v>
      </c>
      <c r="E39" s="19" t="s">
        <v>10</v>
      </c>
      <c r="F39" s="19" t="s">
        <v>10</v>
      </c>
      <c r="G39" s="72"/>
      <c r="H39" s="118">
        <v>200</v>
      </c>
      <c r="I39" s="69"/>
      <c r="J39" s="79"/>
      <c r="K39" s="79"/>
      <c r="L39" s="79"/>
      <c r="M39" s="118">
        <v>200</v>
      </c>
      <c r="N39" s="118">
        <v>200</v>
      </c>
      <c r="O39" s="79"/>
      <c r="P39" s="79"/>
      <c r="Q39" s="79"/>
      <c r="R39" s="79"/>
      <c r="S39" s="79"/>
      <c r="T39" s="79"/>
      <c r="U39" s="79"/>
      <c r="V39" s="79"/>
      <c r="W39" s="79"/>
      <c r="X39" s="79"/>
      <c r="Y39" s="118">
        <v>200</v>
      </c>
      <c r="Z39" s="79"/>
      <c r="AA39" s="79"/>
      <c r="AB39" s="79"/>
      <c r="AC39" s="79"/>
      <c r="AD39" s="79"/>
      <c r="AE39" s="79"/>
      <c r="AF39" s="118">
        <v>200</v>
      </c>
      <c r="AG39" s="79"/>
      <c r="AH39" s="79"/>
      <c r="AI39" s="20"/>
      <c r="AJ39" s="20"/>
      <c r="AK39" s="20"/>
      <c r="AL39" s="20"/>
      <c r="AM39" s="20"/>
      <c r="AN39" s="37"/>
      <c r="AO39" s="37"/>
      <c r="AP39" s="37"/>
      <c r="AQ39" s="37"/>
      <c r="AR39" s="41"/>
      <c r="AS39" s="177">
        <f t="shared" si="6"/>
        <v>9</v>
      </c>
      <c r="AT39" s="16"/>
    </row>
    <row r="40" spans="1:48" ht="45" customHeight="1" thickBot="1">
      <c r="A40" s="103">
        <v>4</v>
      </c>
      <c r="B40" s="168" t="s">
        <v>38</v>
      </c>
      <c r="C40" s="18" t="s">
        <v>10</v>
      </c>
      <c r="D40" s="19" t="s">
        <v>10</v>
      </c>
      <c r="E40" s="19" t="s">
        <v>10</v>
      </c>
      <c r="F40" s="19" t="s">
        <v>10</v>
      </c>
      <c r="G40" s="147">
        <v>200</v>
      </c>
      <c r="H40" s="118">
        <v>200</v>
      </c>
      <c r="I40" s="79"/>
      <c r="J40" s="79"/>
      <c r="K40" s="80"/>
      <c r="L40" s="118">
        <v>200</v>
      </c>
      <c r="M40" s="84"/>
      <c r="N40" s="134">
        <v>100</v>
      </c>
      <c r="O40" s="79"/>
      <c r="P40" s="79"/>
      <c r="Q40" s="79"/>
      <c r="R40" s="79"/>
      <c r="S40" s="118">
        <v>200</v>
      </c>
      <c r="T40" s="79"/>
      <c r="U40" s="79"/>
      <c r="V40" s="118">
        <v>200</v>
      </c>
      <c r="W40" s="79"/>
      <c r="X40" s="79"/>
      <c r="Y40" s="79"/>
      <c r="Z40" s="79"/>
      <c r="AA40" s="79"/>
      <c r="AB40" s="79"/>
      <c r="AC40" s="79"/>
      <c r="AD40" s="118">
        <v>200</v>
      </c>
      <c r="AE40" s="118">
        <v>200</v>
      </c>
      <c r="AF40" s="79"/>
      <c r="AG40" s="79"/>
      <c r="AH40" s="79"/>
      <c r="AI40" s="20"/>
      <c r="AJ40" s="20"/>
      <c r="AK40" s="20"/>
      <c r="AL40" s="20"/>
      <c r="AM40" s="20"/>
      <c r="AN40" s="37"/>
      <c r="AO40" s="37"/>
      <c r="AP40" s="37"/>
      <c r="AQ40" s="37"/>
      <c r="AR40" s="41"/>
      <c r="AS40" s="177">
        <f t="shared" si="6"/>
        <v>12</v>
      </c>
      <c r="AT40" s="16"/>
      <c r="AU40" s="2">
        <f>COUNTIF(C40:AI40,C40)</f>
        <v>4</v>
      </c>
      <c r="AV40" s="3">
        <f t="shared" si="8"/>
        <v>8</v>
      </c>
    </row>
    <row r="41" spans="1:48" ht="45" customHeight="1" thickBot="1">
      <c r="A41" s="103">
        <v>5</v>
      </c>
      <c r="B41" s="168" t="s">
        <v>39</v>
      </c>
      <c r="C41" s="18" t="s">
        <v>10</v>
      </c>
      <c r="D41" s="19" t="s">
        <v>10</v>
      </c>
      <c r="E41" s="19" t="s">
        <v>10</v>
      </c>
      <c r="F41" s="19" t="s">
        <v>10</v>
      </c>
      <c r="G41" s="72"/>
      <c r="H41" s="86"/>
      <c r="I41" s="118">
        <v>200</v>
      </c>
      <c r="J41" s="79"/>
      <c r="K41" s="79"/>
      <c r="L41" s="79"/>
      <c r="M41" s="84"/>
      <c r="N41" s="79"/>
      <c r="O41" s="79"/>
      <c r="P41" s="79"/>
      <c r="Q41" s="79"/>
      <c r="R41" s="79"/>
      <c r="S41" s="79"/>
      <c r="T41" s="118">
        <v>200</v>
      </c>
      <c r="U41" s="79"/>
      <c r="V41" s="79"/>
      <c r="W41" s="79"/>
      <c r="X41" s="79"/>
      <c r="Y41" s="79"/>
      <c r="Z41" s="79"/>
      <c r="AA41" s="79"/>
      <c r="AB41" s="79"/>
      <c r="AC41" s="79"/>
      <c r="AD41" s="79"/>
      <c r="AE41" s="79"/>
      <c r="AF41" s="79"/>
      <c r="AG41" s="79"/>
      <c r="AH41" s="79"/>
      <c r="AI41" s="20"/>
      <c r="AJ41" s="20"/>
      <c r="AK41" s="20"/>
      <c r="AL41" s="20"/>
      <c r="AM41" s="20"/>
      <c r="AN41" s="37"/>
      <c r="AO41" s="37"/>
      <c r="AP41" s="37"/>
      <c r="AQ41" s="37"/>
      <c r="AR41" s="41"/>
      <c r="AS41" s="177">
        <f t="shared" si="6"/>
        <v>6</v>
      </c>
      <c r="AT41" s="16"/>
      <c r="AU41" s="2">
        <f>COUNTIF(C41:AI41,C41)</f>
        <v>4</v>
      </c>
      <c r="AV41" s="3">
        <f t="shared" si="8"/>
        <v>2</v>
      </c>
    </row>
    <row r="42" spans="1:48" ht="45" customHeight="1" thickBot="1">
      <c r="A42" s="103">
        <v>6</v>
      </c>
      <c r="B42" s="168" t="s">
        <v>122</v>
      </c>
      <c r="C42" s="18" t="s">
        <v>10</v>
      </c>
      <c r="D42" s="19" t="s">
        <v>10</v>
      </c>
      <c r="E42" s="19" t="s">
        <v>10</v>
      </c>
      <c r="F42" s="19" t="s">
        <v>10</v>
      </c>
      <c r="G42" s="72"/>
      <c r="H42" s="83"/>
      <c r="I42" s="118">
        <v>200</v>
      </c>
      <c r="J42" s="79"/>
      <c r="K42" s="80"/>
      <c r="L42" s="118">
        <v>200</v>
      </c>
      <c r="M42" s="118">
        <v>200</v>
      </c>
      <c r="N42" s="79"/>
      <c r="O42" s="118">
        <v>200</v>
      </c>
      <c r="P42" s="79"/>
      <c r="Q42" s="79"/>
      <c r="R42" s="79"/>
      <c r="S42" s="79"/>
      <c r="T42" s="79"/>
      <c r="U42" s="118">
        <v>200</v>
      </c>
      <c r="V42" s="79"/>
      <c r="W42" s="79"/>
      <c r="X42" s="79"/>
      <c r="Y42" s="79"/>
      <c r="Z42" s="79"/>
      <c r="AA42" s="79"/>
      <c r="AB42" s="79"/>
      <c r="AC42" s="79"/>
      <c r="AD42" s="79"/>
      <c r="AE42" s="79"/>
      <c r="AF42" s="79"/>
      <c r="AG42" s="79"/>
      <c r="AH42" s="79"/>
      <c r="AI42" s="20"/>
      <c r="AJ42" s="20"/>
      <c r="AK42" s="20"/>
      <c r="AL42" s="20"/>
      <c r="AM42" s="20"/>
      <c r="AN42" s="37"/>
      <c r="AO42" s="37"/>
      <c r="AP42" s="37"/>
      <c r="AQ42" s="37"/>
      <c r="AR42" s="41"/>
      <c r="AS42" s="177">
        <f t="shared" si="6"/>
        <v>9</v>
      </c>
      <c r="AT42" s="16"/>
      <c r="AU42" s="2">
        <f>COUNTIF(C42:AI42,C42)</f>
        <v>4</v>
      </c>
      <c r="AV42" s="3">
        <f t="shared" si="8"/>
        <v>5</v>
      </c>
    </row>
    <row r="43" spans="1:48" ht="45" customHeight="1" thickBot="1">
      <c r="A43" s="103">
        <v>7</v>
      </c>
      <c r="B43" s="168" t="s">
        <v>40</v>
      </c>
      <c r="C43" s="18" t="s">
        <v>10</v>
      </c>
      <c r="D43" s="19" t="s">
        <v>10</v>
      </c>
      <c r="E43" s="19" t="s">
        <v>10</v>
      </c>
      <c r="F43" s="19" t="s">
        <v>10</v>
      </c>
      <c r="G43" s="72"/>
      <c r="H43" s="118">
        <v>200</v>
      </c>
      <c r="I43" s="118">
        <v>200</v>
      </c>
      <c r="J43" s="79"/>
      <c r="K43" s="79"/>
      <c r="L43" s="118">
        <v>200</v>
      </c>
      <c r="M43" s="79"/>
      <c r="N43" s="79"/>
      <c r="O43" s="79"/>
      <c r="P43" s="79"/>
      <c r="Q43" s="79"/>
      <c r="R43" s="79"/>
      <c r="S43" s="79"/>
      <c r="T43" s="79"/>
      <c r="U43" s="79"/>
      <c r="V43" s="79"/>
      <c r="W43" s="79"/>
      <c r="X43" s="79"/>
      <c r="Y43" s="79"/>
      <c r="Z43" s="79"/>
      <c r="AA43" s="79"/>
      <c r="AB43" s="79"/>
      <c r="AC43" s="79"/>
      <c r="AD43" s="79"/>
      <c r="AE43" s="79"/>
      <c r="AF43" s="79"/>
      <c r="AG43" s="79"/>
      <c r="AH43" s="79"/>
      <c r="AI43" s="20"/>
      <c r="AJ43" s="20"/>
      <c r="AK43" s="20"/>
      <c r="AL43" s="20"/>
      <c r="AM43" s="20"/>
      <c r="AN43" s="37"/>
      <c r="AO43" s="37"/>
      <c r="AP43" s="37"/>
      <c r="AQ43" s="37"/>
      <c r="AR43" s="41"/>
      <c r="AS43" s="177">
        <f t="shared" si="6"/>
        <v>7</v>
      </c>
      <c r="AT43" s="16"/>
      <c r="AU43" s="2">
        <f>COUNTIF(C43:AI43,C43)</f>
        <v>4</v>
      </c>
      <c r="AV43" s="3">
        <f t="shared" si="8"/>
        <v>3</v>
      </c>
    </row>
    <row r="44" spans="1:48" ht="45" customHeight="1">
      <c r="A44" s="103">
        <v>8</v>
      </c>
      <c r="B44" s="169" t="s">
        <v>90</v>
      </c>
      <c r="C44" s="18" t="s">
        <v>10</v>
      </c>
      <c r="D44" s="19" t="s">
        <v>10</v>
      </c>
      <c r="E44" s="19" t="s">
        <v>10</v>
      </c>
      <c r="F44" s="19" t="s">
        <v>10</v>
      </c>
      <c r="G44" s="72"/>
      <c r="H44" s="86"/>
      <c r="I44" s="84"/>
      <c r="J44" s="79"/>
      <c r="K44" s="79"/>
      <c r="L44" s="79"/>
      <c r="M44" s="80"/>
      <c r="N44" s="79"/>
      <c r="O44" s="79"/>
      <c r="P44" s="79"/>
      <c r="Q44" s="79"/>
      <c r="R44" s="79"/>
      <c r="S44" s="79"/>
      <c r="T44" s="79"/>
      <c r="U44" s="79"/>
      <c r="V44" s="79"/>
      <c r="W44" s="79"/>
      <c r="X44" s="79"/>
      <c r="Y44" s="79"/>
      <c r="Z44" s="79"/>
      <c r="AA44" s="79"/>
      <c r="AB44" s="79"/>
      <c r="AC44" s="79"/>
      <c r="AD44" s="118">
        <v>200</v>
      </c>
      <c r="AE44" s="79"/>
      <c r="AF44" s="118">
        <v>200</v>
      </c>
      <c r="AG44" s="79"/>
      <c r="AH44" s="79"/>
      <c r="AI44" s="20"/>
      <c r="AJ44" s="20"/>
      <c r="AK44" s="20"/>
      <c r="AL44" s="20"/>
      <c r="AM44" s="20"/>
      <c r="AN44" s="37"/>
      <c r="AO44" s="37"/>
      <c r="AP44" s="37"/>
      <c r="AQ44" s="37"/>
      <c r="AR44" s="41"/>
      <c r="AS44" s="177">
        <f t="shared" si="6"/>
        <v>6</v>
      </c>
      <c r="AT44" s="16"/>
    </row>
    <row r="45" spans="1:48" s="22" customFormat="1" ht="45" customHeight="1" thickBot="1">
      <c r="A45" s="184" t="s">
        <v>103</v>
      </c>
      <c r="B45" s="185"/>
      <c r="C45" s="175">
        <f>COUNTA(C37:C44)</f>
        <v>8</v>
      </c>
      <c r="D45" s="174">
        <f t="shared" ref="D45:AR45" si="9">COUNTA(D37:D44)</f>
        <v>8</v>
      </c>
      <c r="E45" s="174">
        <f t="shared" si="9"/>
        <v>8</v>
      </c>
      <c r="F45" s="174">
        <f t="shared" si="9"/>
        <v>8</v>
      </c>
      <c r="G45" s="176">
        <f t="shared" si="9"/>
        <v>1</v>
      </c>
      <c r="H45" s="176">
        <f t="shared" si="9"/>
        <v>5</v>
      </c>
      <c r="I45" s="176">
        <f t="shared" si="9"/>
        <v>4</v>
      </c>
      <c r="J45" s="176">
        <f t="shared" si="9"/>
        <v>0</v>
      </c>
      <c r="K45" s="176">
        <f t="shared" si="9"/>
        <v>0</v>
      </c>
      <c r="L45" s="176">
        <f t="shared" si="9"/>
        <v>3</v>
      </c>
      <c r="M45" s="176">
        <f t="shared" si="9"/>
        <v>4</v>
      </c>
      <c r="N45" s="176">
        <f t="shared" si="9"/>
        <v>4</v>
      </c>
      <c r="O45" s="176">
        <f t="shared" si="9"/>
        <v>1</v>
      </c>
      <c r="P45" s="176">
        <f t="shared" si="9"/>
        <v>0</v>
      </c>
      <c r="Q45" s="176">
        <f t="shared" si="9"/>
        <v>0</v>
      </c>
      <c r="R45" s="176">
        <f t="shared" si="9"/>
        <v>0</v>
      </c>
      <c r="S45" s="176">
        <f t="shared" si="9"/>
        <v>1</v>
      </c>
      <c r="T45" s="176">
        <f t="shared" si="9"/>
        <v>1</v>
      </c>
      <c r="U45" s="176">
        <f t="shared" si="9"/>
        <v>1</v>
      </c>
      <c r="V45" s="176">
        <f t="shared" si="9"/>
        <v>1</v>
      </c>
      <c r="W45" s="176">
        <f t="shared" si="9"/>
        <v>0</v>
      </c>
      <c r="X45" s="176">
        <f t="shared" si="9"/>
        <v>0</v>
      </c>
      <c r="Y45" s="176">
        <f t="shared" si="9"/>
        <v>1</v>
      </c>
      <c r="Z45" s="176">
        <f t="shared" si="9"/>
        <v>0</v>
      </c>
      <c r="AA45" s="176">
        <f t="shared" si="9"/>
        <v>0</v>
      </c>
      <c r="AB45" s="176">
        <f t="shared" si="9"/>
        <v>0</v>
      </c>
      <c r="AC45" s="176">
        <f t="shared" si="9"/>
        <v>0</v>
      </c>
      <c r="AD45" s="176">
        <f t="shared" si="9"/>
        <v>2</v>
      </c>
      <c r="AE45" s="176">
        <f t="shared" si="9"/>
        <v>1</v>
      </c>
      <c r="AF45" s="176">
        <f t="shared" si="9"/>
        <v>2</v>
      </c>
      <c r="AG45" s="176">
        <f t="shared" si="9"/>
        <v>0</v>
      </c>
      <c r="AH45" s="176">
        <f t="shared" si="9"/>
        <v>0</v>
      </c>
      <c r="AI45" s="176">
        <f t="shared" si="9"/>
        <v>0</v>
      </c>
      <c r="AJ45" s="176">
        <f t="shared" si="9"/>
        <v>0</v>
      </c>
      <c r="AK45" s="176">
        <f t="shared" si="9"/>
        <v>0</v>
      </c>
      <c r="AL45" s="176">
        <f t="shared" si="9"/>
        <v>0</v>
      </c>
      <c r="AM45" s="176">
        <f t="shared" si="9"/>
        <v>0</v>
      </c>
      <c r="AN45" s="176">
        <f t="shared" si="9"/>
        <v>0</v>
      </c>
      <c r="AO45" s="176">
        <f t="shared" si="9"/>
        <v>0</v>
      </c>
      <c r="AP45" s="176">
        <f t="shared" si="9"/>
        <v>0</v>
      </c>
      <c r="AQ45" s="176">
        <f t="shared" si="9"/>
        <v>0</v>
      </c>
      <c r="AR45" s="176">
        <f t="shared" si="9"/>
        <v>0</v>
      </c>
      <c r="AS45" s="178">
        <f>COUNTIF(C45:AR45,"&gt;0")</f>
        <v>19</v>
      </c>
      <c r="AT45" s="16">
        <f>COUNTIF(C45:AI45,0)</f>
        <v>14</v>
      </c>
      <c r="AU45" s="2"/>
      <c r="AV45" s="3"/>
    </row>
    <row r="46" spans="1:48" ht="45" customHeight="1" thickBot="1">
      <c r="A46" s="102">
        <v>1</v>
      </c>
      <c r="B46" s="167" t="s">
        <v>125</v>
      </c>
      <c r="C46" s="54" t="s">
        <v>10</v>
      </c>
      <c r="D46" s="52" t="s">
        <v>10</v>
      </c>
      <c r="E46" s="52" t="s">
        <v>10</v>
      </c>
      <c r="F46" s="52" t="s">
        <v>10</v>
      </c>
      <c r="G46" s="73"/>
      <c r="H46" s="118">
        <v>200</v>
      </c>
      <c r="I46" s="87"/>
      <c r="J46" s="118">
        <v>200</v>
      </c>
      <c r="K46" s="118">
        <v>200</v>
      </c>
      <c r="L46" s="118">
        <v>200</v>
      </c>
      <c r="M46" s="118">
        <v>200</v>
      </c>
      <c r="N46" s="87"/>
      <c r="O46" s="87"/>
      <c r="P46" s="77"/>
      <c r="Q46" s="118">
        <v>200</v>
      </c>
      <c r="R46" s="126"/>
      <c r="S46" s="88"/>
      <c r="T46" s="88"/>
      <c r="U46" s="88"/>
      <c r="V46" s="88"/>
      <c r="W46" s="118">
        <v>200</v>
      </c>
      <c r="X46" s="88"/>
      <c r="Y46" s="88"/>
      <c r="Z46" s="88"/>
      <c r="AA46" s="88"/>
      <c r="AB46" s="118">
        <v>200</v>
      </c>
      <c r="AC46" s="88"/>
      <c r="AD46" s="118">
        <v>200</v>
      </c>
      <c r="AE46" s="88"/>
      <c r="AF46" s="118">
        <v>200</v>
      </c>
      <c r="AG46" s="88"/>
      <c r="AH46" s="88"/>
      <c r="AI46" s="88"/>
      <c r="AJ46" s="122"/>
      <c r="AK46" s="118">
        <v>200</v>
      </c>
      <c r="AL46" s="118">
        <v>200</v>
      </c>
      <c r="AM46" s="118">
        <v>200</v>
      </c>
      <c r="AN46" s="118">
        <v>200</v>
      </c>
      <c r="AO46" s="118">
        <v>200</v>
      </c>
      <c r="AP46" s="118">
        <v>200</v>
      </c>
      <c r="AQ46" s="89"/>
      <c r="AR46" s="53"/>
      <c r="AS46" s="177">
        <f t="shared" si="6"/>
        <v>20</v>
      </c>
      <c r="AT46" s="16"/>
      <c r="AU46" s="2">
        <f t="shared" ref="AU46:AU52" si="10">COUNTIF(C46:AI46,C46)</f>
        <v>4</v>
      </c>
      <c r="AV46" s="3">
        <f t="shared" ref="AV46:AV52" si="11">COUNT(C46:AI46)</f>
        <v>10</v>
      </c>
    </row>
    <row r="47" spans="1:48" ht="45" customHeight="1" thickBot="1">
      <c r="A47" s="104">
        <v>2</v>
      </c>
      <c r="B47" s="169" t="s">
        <v>41</v>
      </c>
      <c r="C47" s="18" t="s">
        <v>10</v>
      </c>
      <c r="D47" s="19" t="s">
        <v>10</v>
      </c>
      <c r="E47" s="19" t="s">
        <v>10</v>
      </c>
      <c r="F47" s="19" t="s">
        <v>10</v>
      </c>
      <c r="G47" s="72"/>
      <c r="H47" s="118">
        <v>200</v>
      </c>
      <c r="I47" s="79"/>
      <c r="J47" s="118">
        <v>200</v>
      </c>
      <c r="K47" s="79"/>
      <c r="L47" s="79"/>
      <c r="M47" s="79"/>
      <c r="N47" s="79"/>
      <c r="O47" s="79"/>
      <c r="P47" s="79"/>
      <c r="Q47" s="87"/>
      <c r="R47" s="79"/>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79"/>
      <c r="AR47" s="42"/>
      <c r="AS47" s="177">
        <f t="shared" si="6"/>
        <v>6</v>
      </c>
      <c r="AT47" s="16"/>
      <c r="AU47" s="2">
        <f t="shared" si="10"/>
        <v>4</v>
      </c>
      <c r="AV47" s="3">
        <f t="shared" si="11"/>
        <v>2</v>
      </c>
    </row>
    <row r="48" spans="1:48" ht="45" customHeight="1" thickBot="1">
      <c r="A48" s="104">
        <v>3</v>
      </c>
      <c r="B48" s="128" t="s">
        <v>42</v>
      </c>
      <c r="C48" s="18" t="s">
        <v>10</v>
      </c>
      <c r="D48" s="19" t="s">
        <v>10</v>
      </c>
      <c r="E48" s="19" t="s">
        <v>10</v>
      </c>
      <c r="F48" s="19" t="s">
        <v>10</v>
      </c>
      <c r="G48" s="147">
        <v>200</v>
      </c>
      <c r="H48" s="118">
        <v>200</v>
      </c>
      <c r="I48" s="80"/>
      <c r="J48" s="80"/>
      <c r="K48" s="80"/>
      <c r="L48" s="80"/>
      <c r="M48" s="80"/>
      <c r="N48" s="80"/>
      <c r="O48" s="79"/>
      <c r="P48" s="79"/>
      <c r="Q48" s="134">
        <v>100</v>
      </c>
      <c r="R48" s="69"/>
      <c r="S48" s="118">
        <v>200</v>
      </c>
      <c r="T48" s="80"/>
      <c r="U48" s="80"/>
      <c r="V48" s="80"/>
      <c r="W48" s="80"/>
      <c r="X48" s="118">
        <v>200</v>
      </c>
      <c r="Y48" s="80"/>
      <c r="Z48" s="80"/>
      <c r="AA48" s="80"/>
      <c r="AB48" s="80"/>
      <c r="AC48" s="80"/>
      <c r="AD48" s="80"/>
      <c r="AE48" s="80"/>
      <c r="AF48" s="80"/>
      <c r="AG48" s="80"/>
      <c r="AH48" s="80"/>
      <c r="AI48" s="80"/>
      <c r="AJ48" s="80"/>
      <c r="AK48" s="80"/>
      <c r="AL48" s="80"/>
      <c r="AM48" s="80"/>
      <c r="AN48" s="80"/>
      <c r="AO48" s="80"/>
      <c r="AP48" s="80"/>
      <c r="AQ48" s="79"/>
      <c r="AR48" s="42"/>
      <c r="AS48" s="177">
        <f t="shared" si="6"/>
        <v>9</v>
      </c>
      <c r="AT48" s="16"/>
      <c r="AU48" s="2">
        <f t="shared" si="10"/>
        <v>4</v>
      </c>
      <c r="AV48" s="3">
        <f t="shared" si="11"/>
        <v>5</v>
      </c>
    </row>
    <row r="49" spans="1:48" ht="45" customHeight="1" thickBot="1">
      <c r="A49" s="103">
        <v>4</v>
      </c>
      <c r="B49" s="101" t="s">
        <v>43</v>
      </c>
      <c r="C49" s="18" t="s">
        <v>10</v>
      </c>
      <c r="D49" s="19" t="s">
        <v>10</v>
      </c>
      <c r="E49" s="19" t="s">
        <v>10</v>
      </c>
      <c r="F49" s="19" t="s">
        <v>10</v>
      </c>
      <c r="G49" s="72"/>
      <c r="H49" s="134">
        <v>100</v>
      </c>
      <c r="I49" s="80"/>
      <c r="J49" s="118">
        <v>200</v>
      </c>
      <c r="K49" s="80"/>
      <c r="L49" s="80"/>
      <c r="M49" s="80"/>
      <c r="N49" s="118">
        <v>200</v>
      </c>
      <c r="O49" s="79"/>
      <c r="P49" s="79"/>
      <c r="Q49" s="79"/>
      <c r="R49" s="79"/>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79"/>
      <c r="AR49" s="42"/>
      <c r="AS49" s="177">
        <f t="shared" si="6"/>
        <v>7</v>
      </c>
      <c r="AT49" s="16"/>
      <c r="AU49" s="2">
        <f t="shared" si="10"/>
        <v>4</v>
      </c>
      <c r="AV49" s="3">
        <f t="shared" si="11"/>
        <v>3</v>
      </c>
    </row>
    <row r="50" spans="1:48" ht="45" customHeight="1" thickBot="1">
      <c r="A50" s="103">
        <v>5</v>
      </c>
      <c r="B50" s="17" t="s">
        <v>128</v>
      </c>
      <c r="C50" s="18" t="s">
        <v>10</v>
      </c>
      <c r="D50" s="19" t="s">
        <v>10</v>
      </c>
      <c r="E50" s="19" t="s">
        <v>10</v>
      </c>
      <c r="F50" s="19" t="s">
        <v>10</v>
      </c>
      <c r="G50" s="72"/>
      <c r="H50" s="134">
        <v>100</v>
      </c>
      <c r="I50" s="80"/>
      <c r="J50" s="80"/>
      <c r="K50" s="80"/>
      <c r="L50" s="80"/>
      <c r="M50" s="118">
        <v>200</v>
      </c>
      <c r="N50" s="80"/>
      <c r="O50" s="79"/>
      <c r="P50" s="79"/>
      <c r="Q50" s="79"/>
      <c r="R50" s="79"/>
      <c r="S50" s="80"/>
      <c r="T50" s="80"/>
      <c r="U50" s="118">
        <v>200</v>
      </c>
      <c r="V50" s="80"/>
      <c r="W50" s="80"/>
      <c r="X50" s="80"/>
      <c r="Y50" s="80"/>
      <c r="Z50" s="80"/>
      <c r="AA50" s="80"/>
      <c r="AB50" s="80"/>
      <c r="AC50" s="80"/>
      <c r="AD50" s="80"/>
      <c r="AE50" s="80"/>
      <c r="AF50" s="80"/>
      <c r="AG50" s="80"/>
      <c r="AH50" s="80"/>
      <c r="AI50" s="80"/>
      <c r="AJ50" s="80"/>
      <c r="AK50" s="80"/>
      <c r="AL50" s="78"/>
      <c r="AM50" s="80"/>
      <c r="AN50" s="80"/>
      <c r="AO50" s="80"/>
      <c r="AP50" s="80"/>
      <c r="AQ50" s="79"/>
      <c r="AR50" s="42"/>
      <c r="AS50" s="177">
        <f t="shared" si="6"/>
        <v>7</v>
      </c>
      <c r="AT50" s="16"/>
      <c r="AU50" s="2">
        <f t="shared" si="10"/>
        <v>4</v>
      </c>
      <c r="AV50" s="3">
        <f t="shared" si="11"/>
        <v>3</v>
      </c>
    </row>
    <row r="51" spans="1:48" ht="45" customHeight="1" thickBot="1">
      <c r="A51" s="104">
        <v>6</v>
      </c>
      <c r="B51" s="169" t="s">
        <v>124</v>
      </c>
      <c r="C51" s="18" t="s">
        <v>10</v>
      </c>
      <c r="D51" s="19" t="s">
        <v>10</v>
      </c>
      <c r="E51" s="19" t="s">
        <v>10</v>
      </c>
      <c r="F51" s="19" t="s">
        <v>10</v>
      </c>
      <c r="G51" s="72"/>
      <c r="H51" s="118">
        <v>200</v>
      </c>
      <c r="I51" s="80"/>
      <c r="J51" s="80"/>
      <c r="K51" s="80"/>
      <c r="L51" s="80"/>
      <c r="M51" s="80"/>
      <c r="N51" s="80"/>
      <c r="O51" s="79"/>
      <c r="P51" s="79"/>
      <c r="Q51" s="79"/>
      <c r="R51" s="79"/>
      <c r="S51" s="80"/>
      <c r="T51" s="80"/>
      <c r="U51" s="80"/>
      <c r="V51" s="80"/>
      <c r="W51" s="80"/>
      <c r="X51" s="80"/>
      <c r="Y51" s="80"/>
      <c r="Z51" s="118">
        <v>200</v>
      </c>
      <c r="AA51" s="80"/>
      <c r="AB51" s="80"/>
      <c r="AC51" s="80"/>
      <c r="AD51" s="80"/>
      <c r="AE51" s="80"/>
      <c r="AF51" s="80"/>
      <c r="AG51" s="80"/>
      <c r="AH51" s="80"/>
      <c r="AI51" s="80"/>
      <c r="AJ51" s="80"/>
      <c r="AK51" s="80"/>
      <c r="AL51" s="80"/>
      <c r="AM51" s="80"/>
      <c r="AN51" s="80"/>
      <c r="AO51" s="80"/>
      <c r="AP51" s="80"/>
      <c r="AQ51" s="79"/>
      <c r="AR51" s="42"/>
      <c r="AS51" s="177">
        <f t="shared" si="6"/>
        <v>6</v>
      </c>
      <c r="AT51" s="16"/>
      <c r="AU51" s="2">
        <f t="shared" si="10"/>
        <v>4</v>
      </c>
      <c r="AV51" s="3">
        <f t="shared" si="11"/>
        <v>2</v>
      </c>
    </row>
    <row r="52" spans="1:48" ht="45" customHeight="1">
      <c r="A52" s="103">
        <v>7</v>
      </c>
      <c r="B52" s="168" t="s">
        <v>44</v>
      </c>
      <c r="C52" s="18" t="s">
        <v>10</v>
      </c>
      <c r="D52" s="19" t="s">
        <v>10</v>
      </c>
      <c r="E52" s="19" t="s">
        <v>10</v>
      </c>
      <c r="F52" s="19" t="s">
        <v>10</v>
      </c>
      <c r="G52" s="72"/>
      <c r="H52" s="83"/>
      <c r="I52" s="79"/>
      <c r="J52" s="79"/>
      <c r="K52" s="79"/>
      <c r="L52" s="79"/>
      <c r="M52" s="118">
        <v>200</v>
      </c>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42"/>
      <c r="AS52" s="177">
        <f t="shared" si="6"/>
        <v>5</v>
      </c>
      <c r="AT52" s="16"/>
      <c r="AU52" s="2">
        <f t="shared" si="10"/>
        <v>4</v>
      </c>
      <c r="AV52" s="3">
        <f t="shared" si="11"/>
        <v>1</v>
      </c>
    </row>
    <row r="53" spans="1:48" ht="45" customHeight="1" thickBot="1">
      <c r="A53" s="184" t="s">
        <v>45</v>
      </c>
      <c r="B53" s="185"/>
      <c r="C53" s="175">
        <f>COUNTA(C46:C52)</f>
        <v>7</v>
      </c>
      <c r="D53" s="174">
        <f t="shared" ref="D53:AR53" si="12">COUNTA(D46:D52)</f>
        <v>7</v>
      </c>
      <c r="E53" s="174">
        <f t="shared" si="12"/>
        <v>7</v>
      </c>
      <c r="F53" s="174">
        <f t="shared" si="12"/>
        <v>7</v>
      </c>
      <c r="G53" s="176">
        <f t="shared" si="12"/>
        <v>1</v>
      </c>
      <c r="H53" s="176">
        <f t="shared" si="12"/>
        <v>6</v>
      </c>
      <c r="I53" s="176">
        <f t="shared" si="12"/>
        <v>0</v>
      </c>
      <c r="J53" s="176">
        <f t="shared" si="12"/>
        <v>3</v>
      </c>
      <c r="K53" s="176">
        <f t="shared" si="12"/>
        <v>1</v>
      </c>
      <c r="L53" s="176">
        <f t="shared" si="12"/>
        <v>1</v>
      </c>
      <c r="M53" s="176">
        <f t="shared" si="12"/>
        <v>3</v>
      </c>
      <c r="N53" s="176">
        <f t="shared" si="12"/>
        <v>1</v>
      </c>
      <c r="O53" s="176">
        <f t="shared" si="12"/>
        <v>0</v>
      </c>
      <c r="P53" s="176">
        <f t="shared" si="12"/>
        <v>0</v>
      </c>
      <c r="Q53" s="176">
        <f t="shared" si="12"/>
        <v>2</v>
      </c>
      <c r="R53" s="176">
        <f t="shared" si="12"/>
        <v>0</v>
      </c>
      <c r="S53" s="176">
        <f t="shared" si="12"/>
        <v>1</v>
      </c>
      <c r="T53" s="176">
        <f t="shared" si="12"/>
        <v>0</v>
      </c>
      <c r="U53" s="176">
        <f t="shared" si="12"/>
        <v>1</v>
      </c>
      <c r="V53" s="176">
        <f t="shared" si="12"/>
        <v>0</v>
      </c>
      <c r="W53" s="176">
        <f t="shared" si="12"/>
        <v>1</v>
      </c>
      <c r="X53" s="176">
        <f t="shared" si="12"/>
        <v>1</v>
      </c>
      <c r="Y53" s="176">
        <f t="shared" si="12"/>
        <v>0</v>
      </c>
      <c r="Z53" s="176">
        <f t="shared" si="12"/>
        <v>1</v>
      </c>
      <c r="AA53" s="176">
        <f t="shared" si="12"/>
        <v>0</v>
      </c>
      <c r="AB53" s="176">
        <f t="shared" si="12"/>
        <v>1</v>
      </c>
      <c r="AC53" s="176">
        <f t="shared" si="12"/>
        <v>0</v>
      </c>
      <c r="AD53" s="176">
        <f t="shared" si="12"/>
        <v>1</v>
      </c>
      <c r="AE53" s="176">
        <f t="shared" si="12"/>
        <v>0</v>
      </c>
      <c r="AF53" s="176">
        <f t="shared" si="12"/>
        <v>1</v>
      </c>
      <c r="AG53" s="176">
        <f t="shared" si="12"/>
        <v>0</v>
      </c>
      <c r="AH53" s="176">
        <f t="shared" si="12"/>
        <v>0</v>
      </c>
      <c r="AI53" s="176">
        <f t="shared" si="12"/>
        <v>0</v>
      </c>
      <c r="AJ53" s="176">
        <f t="shared" si="12"/>
        <v>0</v>
      </c>
      <c r="AK53" s="176">
        <f t="shared" si="12"/>
        <v>1</v>
      </c>
      <c r="AL53" s="176">
        <f t="shared" si="12"/>
        <v>1</v>
      </c>
      <c r="AM53" s="176">
        <f t="shared" si="12"/>
        <v>1</v>
      </c>
      <c r="AN53" s="176">
        <f t="shared" si="12"/>
        <v>1</v>
      </c>
      <c r="AO53" s="176">
        <f t="shared" si="12"/>
        <v>1</v>
      </c>
      <c r="AP53" s="176">
        <f t="shared" si="12"/>
        <v>1</v>
      </c>
      <c r="AQ53" s="176">
        <f t="shared" si="12"/>
        <v>0</v>
      </c>
      <c r="AR53" s="176">
        <f t="shared" si="12"/>
        <v>0</v>
      </c>
      <c r="AS53" s="178">
        <f>COUNTIF(C53:AR53,"&gt;0")</f>
        <v>26</v>
      </c>
      <c r="AT53" s="16">
        <f>COUNTIF(C53:AI53,0)</f>
        <v>13</v>
      </c>
    </row>
    <row r="54" spans="1:48" ht="45" customHeight="1" thickBot="1">
      <c r="A54" s="102">
        <v>1</v>
      </c>
      <c r="B54" s="167" t="s">
        <v>47</v>
      </c>
      <c r="C54" s="13" t="s">
        <v>10</v>
      </c>
      <c r="D54" s="14" t="s">
        <v>10</v>
      </c>
      <c r="E54" s="14" t="s">
        <v>10</v>
      </c>
      <c r="F54" s="14" t="s">
        <v>10</v>
      </c>
      <c r="G54" s="147">
        <v>200</v>
      </c>
      <c r="H54" s="118">
        <v>200</v>
      </c>
      <c r="I54" s="76"/>
      <c r="J54" s="118">
        <v>200</v>
      </c>
      <c r="K54" s="76"/>
      <c r="L54" s="118">
        <v>200</v>
      </c>
      <c r="M54" s="76"/>
      <c r="N54" s="76"/>
      <c r="O54" s="76"/>
      <c r="P54" s="76"/>
      <c r="Q54" s="118">
        <v>200</v>
      </c>
      <c r="R54" s="127"/>
      <c r="S54" s="76"/>
      <c r="T54" s="76"/>
      <c r="U54" s="118">
        <v>200</v>
      </c>
      <c r="V54" s="76"/>
      <c r="W54" s="118">
        <v>200</v>
      </c>
      <c r="X54" s="76"/>
      <c r="Y54" s="76"/>
      <c r="Z54" s="76"/>
      <c r="AA54" s="76"/>
      <c r="AB54" s="76"/>
      <c r="AC54" s="76"/>
      <c r="AD54" s="76"/>
      <c r="AE54" s="76"/>
      <c r="AF54" s="76"/>
      <c r="AG54" s="76"/>
      <c r="AH54" s="77"/>
      <c r="AI54" s="77"/>
      <c r="AJ54" s="77"/>
      <c r="AK54" s="77"/>
      <c r="AL54" s="77"/>
      <c r="AM54" s="77"/>
      <c r="AN54" s="77"/>
      <c r="AO54" s="77"/>
      <c r="AP54" s="77"/>
      <c r="AQ54" s="77"/>
      <c r="AR54" s="90"/>
      <c r="AS54" s="177">
        <f t="shared" si="6"/>
        <v>11</v>
      </c>
      <c r="AT54" s="16"/>
      <c r="AU54" s="2">
        <f t="shared" ref="AU54:AU67" si="13">COUNTIF(C54:AI54,C54)</f>
        <v>4</v>
      </c>
      <c r="AV54" s="3">
        <f t="shared" ref="AV54:AV67" si="14">COUNT(C54:AI54)</f>
        <v>7</v>
      </c>
    </row>
    <row r="55" spans="1:48" ht="45" customHeight="1" thickBot="1">
      <c r="A55" s="103">
        <v>2</v>
      </c>
      <c r="B55" s="168" t="s">
        <v>48</v>
      </c>
      <c r="C55" s="18" t="s">
        <v>10</v>
      </c>
      <c r="D55" s="19" t="s">
        <v>10</v>
      </c>
      <c r="E55" s="19" t="s">
        <v>10</v>
      </c>
      <c r="F55" s="19" t="s">
        <v>10</v>
      </c>
      <c r="G55" s="72"/>
      <c r="H55" s="78"/>
      <c r="I55" s="80"/>
      <c r="J55" s="80"/>
      <c r="K55" s="80"/>
      <c r="L55" s="80"/>
      <c r="M55" s="80"/>
      <c r="N55" s="80"/>
      <c r="O55" s="80"/>
      <c r="P55" s="80"/>
      <c r="Q55" s="80"/>
      <c r="R55" s="80"/>
      <c r="S55" s="80"/>
      <c r="T55" s="80"/>
      <c r="U55" s="80"/>
      <c r="V55" s="80"/>
      <c r="W55" s="80"/>
      <c r="X55" s="80"/>
      <c r="Y55" s="80"/>
      <c r="Z55" s="80"/>
      <c r="AA55" s="80"/>
      <c r="AB55" s="91"/>
      <c r="AC55" s="91"/>
      <c r="AD55" s="91"/>
      <c r="AE55" s="91"/>
      <c r="AF55" s="91"/>
      <c r="AG55" s="91"/>
      <c r="AH55" s="92"/>
      <c r="AI55" s="92"/>
      <c r="AJ55" s="92"/>
      <c r="AK55" s="92"/>
      <c r="AL55" s="92"/>
      <c r="AM55" s="92"/>
      <c r="AN55" s="92"/>
      <c r="AO55" s="92"/>
      <c r="AP55" s="92"/>
      <c r="AQ55" s="92"/>
      <c r="AR55" s="93"/>
      <c r="AS55" s="177">
        <f t="shared" si="6"/>
        <v>4</v>
      </c>
      <c r="AT55" s="16"/>
      <c r="AU55" s="2">
        <f t="shared" si="13"/>
        <v>4</v>
      </c>
      <c r="AV55" s="3">
        <f t="shared" si="14"/>
        <v>0</v>
      </c>
    </row>
    <row r="56" spans="1:48" ht="45" customHeight="1" thickBot="1">
      <c r="A56" s="103">
        <v>3</v>
      </c>
      <c r="B56" s="168" t="s">
        <v>49</v>
      </c>
      <c r="C56" s="18" t="s">
        <v>10</v>
      </c>
      <c r="D56" s="19" t="s">
        <v>10</v>
      </c>
      <c r="E56" s="19" t="s">
        <v>10</v>
      </c>
      <c r="F56" s="19" t="s">
        <v>10</v>
      </c>
      <c r="G56" s="72"/>
      <c r="H56" s="118">
        <v>200</v>
      </c>
      <c r="I56" s="80"/>
      <c r="J56" s="80"/>
      <c r="K56" s="80"/>
      <c r="L56" s="80"/>
      <c r="M56" s="118">
        <v>200</v>
      </c>
      <c r="N56" s="80"/>
      <c r="O56" s="80"/>
      <c r="P56" s="80"/>
      <c r="Q56" s="80"/>
      <c r="R56" s="80"/>
      <c r="S56" s="80"/>
      <c r="T56" s="80"/>
      <c r="U56" s="80"/>
      <c r="V56" s="80"/>
      <c r="W56" s="80"/>
      <c r="X56" s="80"/>
      <c r="Y56" s="80"/>
      <c r="Z56" s="80"/>
      <c r="AA56" s="80"/>
      <c r="AB56" s="80"/>
      <c r="AC56" s="80"/>
      <c r="AD56" s="80"/>
      <c r="AE56" s="80"/>
      <c r="AF56" s="80"/>
      <c r="AG56" s="80"/>
      <c r="AH56" s="79"/>
      <c r="AI56" s="79"/>
      <c r="AJ56" s="79"/>
      <c r="AK56" s="79"/>
      <c r="AL56" s="79"/>
      <c r="AM56" s="79"/>
      <c r="AN56" s="79"/>
      <c r="AO56" s="79"/>
      <c r="AP56" s="79"/>
      <c r="AQ56" s="79"/>
      <c r="AR56" s="94"/>
      <c r="AS56" s="177">
        <f t="shared" si="6"/>
        <v>6</v>
      </c>
      <c r="AT56" s="16"/>
      <c r="AU56" s="2">
        <f t="shared" si="13"/>
        <v>4</v>
      </c>
      <c r="AV56" s="3">
        <f t="shared" si="14"/>
        <v>2</v>
      </c>
    </row>
    <row r="57" spans="1:48" ht="45" customHeight="1" thickBot="1">
      <c r="A57" s="103">
        <v>4</v>
      </c>
      <c r="B57" s="101" t="s">
        <v>113</v>
      </c>
      <c r="C57" s="18" t="s">
        <v>10</v>
      </c>
      <c r="D57" s="19" t="s">
        <v>10</v>
      </c>
      <c r="E57" s="19" t="s">
        <v>10</v>
      </c>
      <c r="F57" s="19" t="s">
        <v>10</v>
      </c>
      <c r="G57" s="72"/>
      <c r="H57" s="118">
        <v>200</v>
      </c>
      <c r="I57" s="80"/>
      <c r="J57" s="80"/>
      <c r="K57" s="80"/>
      <c r="L57" s="80"/>
      <c r="M57" s="118">
        <v>200</v>
      </c>
      <c r="N57" s="118">
        <v>200</v>
      </c>
      <c r="O57" s="80"/>
      <c r="P57" s="80"/>
      <c r="Q57" s="80"/>
      <c r="R57" s="80"/>
      <c r="S57" s="80"/>
      <c r="T57" s="80"/>
      <c r="U57" s="80"/>
      <c r="V57" s="80"/>
      <c r="W57" s="80"/>
      <c r="X57" s="80"/>
      <c r="Y57" s="80"/>
      <c r="Z57" s="80"/>
      <c r="AA57" s="80"/>
      <c r="AB57" s="80"/>
      <c r="AC57" s="80"/>
      <c r="AD57" s="80"/>
      <c r="AE57" s="80"/>
      <c r="AF57" s="118">
        <v>200</v>
      </c>
      <c r="AG57" s="80"/>
      <c r="AH57" s="79"/>
      <c r="AI57" s="79"/>
      <c r="AJ57" s="79"/>
      <c r="AK57" s="79"/>
      <c r="AL57" s="79"/>
      <c r="AM57" s="79"/>
      <c r="AN57" s="79"/>
      <c r="AO57" s="79"/>
      <c r="AP57" s="79"/>
      <c r="AQ57" s="79"/>
      <c r="AR57" s="94"/>
      <c r="AS57" s="177">
        <f t="shared" si="6"/>
        <v>8</v>
      </c>
      <c r="AT57" s="16"/>
      <c r="AU57" s="2">
        <f t="shared" si="13"/>
        <v>4</v>
      </c>
      <c r="AV57" s="3">
        <f t="shared" si="14"/>
        <v>4</v>
      </c>
    </row>
    <row r="58" spans="1:48" ht="45" customHeight="1" thickBot="1">
      <c r="A58" s="103">
        <v>5</v>
      </c>
      <c r="B58" s="168" t="s">
        <v>50</v>
      </c>
      <c r="C58" s="18" t="s">
        <v>10</v>
      </c>
      <c r="D58" s="19" t="s">
        <v>10</v>
      </c>
      <c r="E58" s="19" t="s">
        <v>10</v>
      </c>
      <c r="F58" s="19" t="s">
        <v>10</v>
      </c>
      <c r="G58" s="72"/>
      <c r="H58" s="134">
        <v>100</v>
      </c>
      <c r="I58" s="118">
        <v>200</v>
      </c>
      <c r="J58" s="79"/>
      <c r="K58" s="80"/>
      <c r="L58" s="80"/>
      <c r="M58" s="118">
        <v>200</v>
      </c>
      <c r="N58" s="118">
        <v>200</v>
      </c>
      <c r="O58" s="80"/>
      <c r="P58" s="80"/>
      <c r="Q58" s="79"/>
      <c r="R58" s="79"/>
      <c r="S58" s="79"/>
      <c r="T58" s="79"/>
      <c r="U58" s="79"/>
      <c r="V58" s="79"/>
      <c r="W58" s="79"/>
      <c r="X58" s="79"/>
      <c r="Y58" s="79"/>
      <c r="Z58" s="79"/>
      <c r="AA58" s="79"/>
      <c r="AB58" s="79"/>
      <c r="AC58" s="79"/>
      <c r="AD58" s="79"/>
      <c r="AE58" s="79"/>
      <c r="AF58" s="79"/>
      <c r="AG58" s="79"/>
      <c r="AH58" s="79"/>
      <c r="AI58" s="79"/>
      <c r="AJ58" s="79"/>
      <c r="AK58" s="79"/>
      <c r="AL58" s="79"/>
      <c r="AM58" s="79"/>
      <c r="AN58" s="79"/>
      <c r="AO58" s="79"/>
      <c r="AP58" s="79"/>
      <c r="AQ58" s="79"/>
      <c r="AR58" s="94"/>
      <c r="AS58" s="177">
        <f t="shared" si="6"/>
        <v>8</v>
      </c>
      <c r="AT58" s="16"/>
      <c r="AU58" s="2">
        <f t="shared" si="13"/>
        <v>4</v>
      </c>
      <c r="AV58" s="3">
        <f t="shared" si="14"/>
        <v>4</v>
      </c>
    </row>
    <row r="59" spans="1:48" ht="45" customHeight="1" thickBot="1">
      <c r="A59" s="104">
        <v>6</v>
      </c>
      <c r="B59" s="128" t="s">
        <v>146</v>
      </c>
      <c r="C59" s="18" t="s">
        <v>10</v>
      </c>
      <c r="D59" s="19" t="s">
        <v>10</v>
      </c>
      <c r="E59" s="19" t="s">
        <v>10</v>
      </c>
      <c r="F59" s="19" t="s">
        <v>10</v>
      </c>
      <c r="G59" s="72"/>
      <c r="H59" s="118">
        <v>200</v>
      </c>
      <c r="I59" s="80"/>
      <c r="J59" s="79"/>
      <c r="K59" s="80"/>
      <c r="L59" s="134">
        <v>100</v>
      </c>
      <c r="M59" s="80"/>
      <c r="N59" s="80"/>
      <c r="O59" s="80"/>
      <c r="P59" s="80"/>
      <c r="Q59" s="79"/>
      <c r="R59" s="79"/>
      <c r="S59" s="79"/>
      <c r="T59" s="79"/>
      <c r="U59" s="79"/>
      <c r="V59" s="79"/>
      <c r="W59" s="79"/>
      <c r="X59" s="79"/>
      <c r="Y59" s="79"/>
      <c r="Z59" s="79"/>
      <c r="AA59" s="79"/>
      <c r="AB59" s="79"/>
      <c r="AC59" s="79"/>
      <c r="AD59" s="79"/>
      <c r="AE59" s="79"/>
      <c r="AF59" s="79"/>
      <c r="AG59" s="79"/>
      <c r="AH59" s="79"/>
      <c r="AI59" s="79"/>
      <c r="AJ59" s="79"/>
      <c r="AK59" s="79"/>
      <c r="AL59" s="79"/>
      <c r="AM59" s="79"/>
      <c r="AN59" s="79"/>
      <c r="AO59" s="79"/>
      <c r="AP59" s="79"/>
      <c r="AQ59" s="79"/>
      <c r="AR59" s="94"/>
      <c r="AS59" s="177">
        <f t="shared" si="6"/>
        <v>6</v>
      </c>
      <c r="AT59" s="16"/>
      <c r="AU59" s="2">
        <f t="shared" si="13"/>
        <v>4</v>
      </c>
      <c r="AV59" s="3">
        <f t="shared" si="14"/>
        <v>2</v>
      </c>
    </row>
    <row r="60" spans="1:48" s="21" customFormat="1" ht="45" customHeight="1" thickBot="1">
      <c r="A60" s="103">
        <v>7</v>
      </c>
      <c r="B60" s="168" t="s">
        <v>51</v>
      </c>
      <c r="C60" s="18" t="s">
        <v>10</v>
      </c>
      <c r="D60" s="19" t="s">
        <v>10</v>
      </c>
      <c r="E60" s="19" t="s">
        <v>10</v>
      </c>
      <c r="F60" s="19" t="s">
        <v>10</v>
      </c>
      <c r="G60" s="148">
        <v>100</v>
      </c>
      <c r="H60" s="78"/>
      <c r="I60" s="80"/>
      <c r="J60" s="84"/>
      <c r="K60" s="80"/>
      <c r="L60" s="118">
        <v>200</v>
      </c>
      <c r="M60" s="118">
        <v>200</v>
      </c>
      <c r="N60" s="80"/>
      <c r="O60" s="80"/>
      <c r="P60" s="80"/>
      <c r="Q60" s="79"/>
      <c r="R60" s="79"/>
      <c r="S60" s="79"/>
      <c r="T60" s="79"/>
      <c r="U60" s="118">
        <v>200</v>
      </c>
      <c r="V60" s="79"/>
      <c r="W60" s="118">
        <v>200</v>
      </c>
      <c r="X60" s="79"/>
      <c r="Y60" s="79"/>
      <c r="Z60" s="118">
        <v>200</v>
      </c>
      <c r="AA60" s="79"/>
      <c r="AB60" s="79"/>
      <c r="AC60" s="79"/>
      <c r="AD60" s="79"/>
      <c r="AE60" s="79"/>
      <c r="AF60" s="79"/>
      <c r="AG60" s="79"/>
      <c r="AH60" s="79"/>
      <c r="AI60" s="79"/>
      <c r="AJ60" s="79"/>
      <c r="AK60" s="79"/>
      <c r="AL60" s="79"/>
      <c r="AM60" s="79"/>
      <c r="AN60" s="79"/>
      <c r="AO60" s="79"/>
      <c r="AP60" s="79"/>
      <c r="AQ60" s="79"/>
      <c r="AR60" s="94"/>
      <c r="AS60" s="177">
        <f t="shared" si="6"/>
        <v>10</v>
      </c>
      <c r="AT60" s="16"/>
      <c r="AU60" s="2">
        <f t="shared" si="13"/>
        <v>4</v>
      </c>
      <c r="AV60" s="3">
        <f t="shared" si="14"/>
        <v>6</v>
      </c>
    </row>
    <row r="61" spans="1:48" ht="45" customHeight="1" thickBot="1">
      <c r="A61" s="103">
        <v>8</v>
      </c>
      <c r="B61" s="168" t="s">
        <v>52</v>
      </c>
      <c r="C61" s="18" t="s">
        <v>10</v>
      </c>
      <c r="D61" s="19" t="s">
        <v>10</v>
      </c>
      <c r="E61" s="19" t="s">
        <v>10</v>
      </c>
      <c r="F61" s="19" t="s">
        <v>10</v>
      </c>
      <c r="G61" s="147">
        <v>200</v>
      </c>
      <c r="H61" s="95"/>
      <c r="I61" s="91"/>
      <c r="J61" s="92"/>
      <c r="K61" s="91"/>
      <c r="L61" s="91"/>
      <c r="M61" s="118">
        <v>200</v>
      </c>
      <c r="N61" s="134">
        <v>100</v>
      </c>
      <c r="O61" s="91"/>
      <c r="P61" s="91"/>
      <c r="Q61" s="92"/>
      <c r="R61" s="92"/>
      <c r="S61" s="92"/>
      <c r="T61" s="92"/>
      <c r="U61" s="92"/>
      <c r="V61" s="92"/>
      <c r="W61" s="92"/>
      <c r="X61" s="92"/>
      <c r="Y61" s="92"/>
      <c r="Z61" s="92"/>
      <c r="AA61" s="92"/>
      <c r="AB61" s="79"/>
      <c r="AC61" s="79"/>
      <c r="AD61" s="79"/>
      <c r="AE61" s="79"/>
      <c r="AF61" s="79"/>
      <c r="AG61" s="79"/>
      <c r="AH61" s="79"/>
      <c r="AI61" s="79"/>
      <c r="AJ61" s="79"/>
      <c r="AK61" s="79"/>
      <c r="AL61" s="79"/>
      <c r="AM61" s="79"/>
      <c r="AN61" s="79"/>
      <c r="AO61" s="79"/>
      <c r="AP61" s="79"/>
      <c r="AQ61" s="79"/>
      <c r="AR61" s="94"/>
      <c r="AS61" s="177">
        <f t="shared" si="6"/>
        <v>7</v>
      </c>
      <c r="AT61" s="16"/>
      <c r="AU61" s="2">
        <f t="shared" si="13"/>
        <v>4</v>
      </c>
      <c r="AV61" s="3">
        <f t="shared" si="14"/>
        <v>3</v>
      </c>
    </row>
    <row r="62" spans="1:48" ht="45" customHeight="1" thickBot="1">
      <c r="A62" s="103">
        <v>9</v>
      </c>
      <c r="B62" s="168" t="s">
        <v>53</v>
      </c>
      <c r="C62" s="18" t="s">
        <v>10</v>
      </c>
      <c r="D62" s="19" t="s">
        <v>10</v>
      </c>
      <c r="E62" s="19" t="s">
        <v>10</v>
      </c>
      <c r="F62" s="19" t="s">
        <v>10</v>
      </c>
      <c r="G62" s="72"/>
      <c r="H62" s="118">
        <v>200</v>
      </c>
      <c r="I62" s="80"/>
      <c r="J62" s="118">
        <v>200</v>
      </c>
      <c r="K62" s="80"/>
      <c r="L62" s="80"/>
      <c r="M62" s="118">
        <v>200</v>
      </c>
      <c r="N62" s="80"/>
      <c r="O62" s="80"/>
      <c r="P62" s="80"/>
      <c r="Q62" s="79"/>
      <c r="R62" s="79"/>
      <c r="S62" s="79"/>
      <c r="T62" s="79"/>
      <c r="U62" s="79"/>
      <c r="V62" s="79"/>
      <c r="W62" s="79"/>
      <c r="X62" s="79"/>
      <c r="Y62" s="79"/>
      <c r="Z62" s="79"/>
      <c r="AA62" s="79"/>
      <c r="AB62" s="79"/>
      <c r="AC62" s="79"/>
      <c r="AD62" s="118">
        <v>200</v>
      </c>
      <c r="AE62" s="79"/>
      <c r="AF62" s="79"/>
      <c r="AG62" s="79"/>
      <c r="AH62" s="79"/>
      <c r="AI62" s="79"/>
      <c r="AJ62" s="79"/>
      <c r="AK62" s="79"/>
      <c r="AL62" s="79"/>
      <c r="AM62" s="79"/>
      <c r="AN62" s="79"/>
      <c r="AO62" s="79"/>
      <c r="AP62" s="79"/>
      <c r="AQ62" s="79"/>
      <c r="AR62" s="94"/>
      <c r="AS62" s="177">
        <f t="shared" si="6"/>
        <v>8</v>
      </c>
      <c r="AT62" s="16"/>
      <c r="AU62" s="2">
        <f t="shared" si="13"/>
        <v>4</v>
      </c>
      <c r="AV62" s="3">
        <f t="shared" si="14"/>
        <v>4</v>
      </c>
    </row>
    <row r="63" spans="1:48" ht="45" customHeight="1" thickBot="1">
      <c r="A63" s="103">
        <v>10</v>
      </c>
      <c r="B63" s="168" t="s">
        <v>123</v>
      </c>
      <c r="C63" s="18" t="s">
        <v>10</v>
      </c>
      <c r="D63" s="19" t="s">
        <v>10</v>
      </c>
      <c r="E63" s="19" t="s">
        <v>10</v>
      </c>
      <c r="F63" s="19" t="s">
        <v>10</v>
      </c>
      <c r="G63" s="132"/>
      <c r="H63" s="118">
        <v>200</v>
      </c>
      <c r="I63" s="83"/>
      <c r="J63" s="124"/>
      <c r="K63" s="80"/>
      <c r="L63" s="133"/>
      <c r="M63" s="118">
        <v>200</v>
      </c>
      <c r="N63" s="78"/>
      <c r="O63" s="80"/>
      <c r="P63" s="80"/>
      <c r="Q63" s="79"/>
      <c r="R63" s="79"/>
      <c r="S63" s="79"/>
      <c r="T63" s="79"/>
      <c r="U63" s="79"/>
      <c r="V63" s="79"/>
      <c r="W63" s="79"/>
      <c r="X63" s="79"/>
      <c r="Y63" s="79"/>
      <c r="Z63" s="79"/>
      <c r="AA63" s="79"/>
      <c r="AB63" s="92"/>
      <c r="AC63" s="92"/>
      <c r="AD63" s="92"/>
      <c r="AE63" s="92"/>
      <c r="AF63" s="92"/>
      <c r="AG63" s="92"/>
      <c r="AH63" s="92"/>
      <c r="AI63" s="92"/>
      <c r="AJ63" s="92"/>
      <c r="AK63" s="92"/>
      <c r="AL63" s="92"/>
      <c r="AM63" s="92"/>
      <c r="AN63" s="92"/>
      <c r="AO63" s="92"/>
      <c r="AP63" s="92"/>
      <c r="AQ63" s="92"/>
      <c r="AR63" s="93"/>
      <c r="AS63" s="177">
        <f t="shared" si="6"/>
        <v>6</v>
      </c>
      <c r="AT63" s="16"/>
      <c r="AU63" s="2">
        <f t="shared" si="13"/>
        <v>4</v>
      </c>
      <c r="AV63" s="3">
        <f t="shared" si="14"/>
        <v>2</v>
      </c>
    </row>
    <row r="64" spans="1:48" ht="45" customHeight="1" thickBot="1">
      <c r="A64" s="103">
        <v>11</v>
      </c>
      <c r="B64" s="168" t="s">
        <v>54</v>
      </c>
      <c r="C64" s="18" t="s">
        <v>10</v>
      </c>
      <c r="D64" s="19" t="s">
        <v>10</v>
      </c>
      <c r="E64" s="19" t="s">
        <v>10</v>
      </c>
      <c r="F64" s="19" t="s">
        <v>10</v>
      </c>
      <c r="G64" s="72"/>
      <c r="H64" s="118">
        <v>200</v>
      </c>
      <c r="I64" s="79"/>
      <c r="J64" s="79"/>
      <c r="K64" s="118">
        <v>200</v>
      </c>
      <c r="L64" s="80"/>
      <c r="M64" s="118">
        <v>200</v>
      </c>
      <c r="N64" s="118">
        <v>200</v>
      </c>
      <c r="O64" s="80"/>
      <c r="P64" s="80"/>
      <c r="Q64" s="118">
        <v>200</v>
      </c>
      <c r="R64" s="124"/>
      <c r="S64" s="79"/>
      <c r="T64" s="79"/>
      <c r="U64" s="79"/>
      <c r="V64" s="118">
        <v>200</v>
      </c>
      <c r="W64" s="79"/>
      <c r="X64" s="79"/>
      <c r="Y64" s="79"/>
      <c r="Z64" s="79"/>
      <c r="AA64" s="79"/>
      <c r="AB64" s="79"/>
      <c r="AC64" s="79"/>
      <c r="AD64" s="79"/>
      <c r="AE64" s="79"/>
      <c r="AF64" s="79"/>
      <c r="AG64" s="118">
        <v>200</v>
      </c>
      <c r="AH64" s="118">
        <v>200</v>
      </c>
      <c r="AI64" s="79"/>
      <c r="AJ64" s="79"/>
      <c r="AK64" s="84"/>
      <c r="AL64" s="84"/>
      <c r="AM64" s="84"/>
      <c r="AN64" s="84"/>
      <c r="AO64" s="84"/>
      <c r="AP64" s="84"/>
      <c r="AQ64" s="84"/>
      <c r="AR64" s="118">
        <v>200</v>
      </c>
      <c r="AS64" s="177">
        <f t="shared" si="6"/>
        <v>13</v>
      </c>
      <c r="AT64" s="16"/>
      <c r="AU64" s="2">
        <f t="shared" si="13"/>
        <v>4</v>
      </c>
      <c r="AV64" s="3">
        <f t="shared" si="14"/>
        <v>8</v>
      </c>
    </row>
    <row r="65" spans="1:48" ht="45" customHeight="1" thickBot="1">
      <c r="A65" s="103">
        <v>12</v>
      </c>
      <c r="B65" s="168" t="s">
        <v>55</v>
      </c>
      <c r="C65" s="18" t="s">
        <v>10</v>
      </c>
      <c r="D65" s="19" t="s">
        <v>10</v>
      </c>
      <c r="E65" s="19" t="s">
        <v>10</v>
      </c>
      <c r="F65" s="19" t="s">
        <v>10</v>
      </c>
      <c r="G65" s="72"/>
      <c r="H65" s="118">
        <v>200</v>
      </c>
      <c r="I65" s="118">
        <v>200</v>
      </c>
      <c r="J65" s="118">
        <v>200</v>
      </c>
      <c r="K65" s="118">
        <v>200</v>
      </c>
      <c r="L65" s="80"/>
      <c r="M65" s="118">
        <v>200</v>
      </c>
      <c r="N65" s="118">
        <v>200</v>
      </c>
      <c r="O65" s="79"/>
      <c r="P65" s="79"/>
      <c r="Q65" s="79"/>
      <c r="R65" s="79"/>
      <c r="S65" s="79"/>
      <c r="T65" s="79"/>
      <c r="U65" s="79"/>
      <c r="V65" s="79"/>
      <c r="W65" s="97"/>
      <c r="X65" s="79"/>
      <c r="Y65" s="79"/>
      <c r="Z65" s="79"/>
      <c r="AA65" s="79"/>
      <c r="AB65" s="79"/>
      <c r="AC65" s="79"/>
      <c r="AD65" s="79"/>
      <c r="AE65" s="79"/>
      <c r="AF65" s="79"/>
      <c r="AG65" s="79"/>
      <c r="AH65" s="79"/>
      <c r="AI65" s="79"/>
      <c r="AJ65" s="79"/>
      <c r="AK65" s="79"/>
      <c r="AL65" s="79"/>
      <c r="AM65" s="79"/>
      <c r="AN65" s="79"/>
      <c r="AO65" s="79"/>
      <c r="AP65" s="79"/>
      <c r="AQ65" s="118">
        <v>200</v>
      </c>
      <c r="AR65" s="98"/>
      <c r="AS65" s="177">
        <f t="shared" si="6"/>
        <v>11</v>
      </c>
      <c r="AT65" s="16"/>
      <c r="AU65" s="2">
        <f t="shared" si="13"/>
        <v>4</v>
      </c>
      <c r="AV65" s="3">
        <f t="shared" si="14"/>
        <v>6</v>
      </c>
    </row>
    <row r="66" spans="1:48" ht="45" customHeight="1" thickBot="1">
      <c r="A66" s="103">
        <v>13</v>
      </c>
      <c r="B66" s="169" t="s">
        <v>56</v>
      </c>
      <c r="C66" s="18" t="s">
        <v>10</v>
      </c>
      <c r="D66" s="19" t="s">
        <v>10</v>
      </c>
      <c r="E66" s="19" t="s">
        <v>10</v>
      </c>
      <c r="F66" s="19" t="s">
        <v>10</v>
      </c>
      <c r="G66" s="72"/>
      <c r="H66" s="83"/>
      <c r="I66" s="79"/>
      <c r="J66" s="118">
        <v>200</v>
      </c>
      <c r="K66" s="79"/>
      <c r="L66" s="79"/>
      <c r="M66" s="79"/>
      <c r="N66" s="118">
        <v>200</v>
      </c>
      <c r="O66" s="79"/>
      <c r="P66" s="79"/>
      <c r="Q66" s="79"/>
      <c r="R66" s="79"/>
      <c r="S66" s="79"/>
      <c r="T66" s="79"/>
      <c r="U66" s="79"/>
      <c r="V66" s="79"/>
      <c r="W66" s="79"/>
      <c r="X66" s="79"/>
      <c r="Y66" s="79"/>
      <c r="Z66" s="79"/>
      <c r="AA66" s="79"/>
      <c r="AB66" s="79"/>
      <c r="AC66" s="79"/>
      <c r="AD66" s="79"/>
      <c r="AE66" s="79"/>
      <c r="AF66" s="79"/>
      <c r="AG66" s="79"/>
      <c r="AH66" s="79"/>
      <c r="AI66" s="79"/>
      <c r="AJ66" s="79"/>
      <c r="AK66" s="79"/>
      <c r="AL66" s="79"/>
      <c r="AM66" s="79"/>
      <c r="AN66" s="79"/>
      <c r="AO66" s="79"/>
      <c r="AP66" s="79"/>
      <c r="AQ66" s="79"/>
      <c r="AR66" s="94"/>
      <c r="AS66" s="177">
        <f t="shared" si="6"/>
        <v>6</v>
      </c>
      <c r="AT66" s="16"/>
      <c r="AU66" s="2">
        <f t="shared" si="13"/>
        <v>4</v>
      </c>
      <c r="AV66" s="3">
        <f t="shared" si="14"/>
        <v>2</v>
      </c>
    </row>
    <row r="67" spans="1:48" s="21" customFormat="1" ht="45" customHeight="1">
      <c r="A67" s="103">
        <v>14</v>
      </c>
      <c r="B67" s="169" t="s">
        <v>57</v>
      </c>
      <c r="C67" s="18" t="s">
        <v>10</v>
      </c>
      <c r="D67" s="19" t="s">
        <v>10</v>
      </c>
      <c r="E67" s="19" t="s">
        <v>10</v>
      </c>
      <c r="F67" s="19" t="s">
        <v>10</v>
      </c>
      <c r="G67" s="72"/>
      <c r="H67" s="83"/>
      <c r="I67" s="118">
        <v>200</v>
      </c>
      <c r="J67" s="79"/>
      <c r="K67" s="79"/>
      <c r="L67" s="79"/>
      <c r="M67" s="79"/>
      <c r="N67" s="79"/>
      <c r="O67" s="79"/>
      <c r="P67" s="79"/>
      <c r="Q67" s="79"/>
      <c r="R67" s="79"/>
      <c r="S67" s="79"/>
      <c r="T67" s="79"/>
      <c r="U67" s="79"/>
      <c r="V67" s="79"/>
      <c r="W67" s="79"/>
      <c r="X67" s="79"/>
      <c r="Y67" s="79"/>
      <c r="Z67" s="79"/>
      <c r="AA67" s="79"/>
      <c r="AB67" s="79"/>
      <c r="AC67" s="79"/>
      <c r="AD67" s="79"/>
      <c r="AE67" s="79"/>
      <c r="AF67" s="79"/>
      <c r="AG67" s="79"/>
      <c r="AH67" s="79"/>
      <c r="AI67" s="79"/>
      <c r="AJ67" s="79"/>
      <c r="AK67" s="79"/>
      <c r="AL67" s="79"/>
      <c r="AM67" s="79"/>
      <c r="AN67" s="79"/>
      <c r="AO67" s="79"/>
      <c r="AP67" s="79"/>
      <c r="AQ67" s="79"/>
      <c r="AR67" s="94"/>
      <c r="AS67" s="177">
        <f t="shared" si="6"/>
        <v>5</v>
      </c>
      <c r="AT67" s="16"/>
      <c r="AU67" s="2">
        <f t="shared" si="13"/>
        <v>4</v>
      </c>
      <c r="AV67" s="3">
        <f t="shared" si="14"/>
        <v>1</v>
      </c>
    </row>
    <row r="68" spans="1:48" s="24" customFormat="1" ht="45" customHeight="1" thickBot="1">
      <c r="A68" s="184" t="s">
        <v>58</v>
      </c>
      <c r="B68" s="185"/>
      <c r="C68" s="175">
        <f>COUNTA(C54:C67)</f>
        <v>14</v>
      </c>
      <c r="D68" s="174">
        <f t="shared" ref="D68:AR68" si="15">COUNTA(D54:D67)</f>
        <v>14</v>
      </c>
      <c r="E68" s="174">
        <f t="shared" si="15"/>
        <v>14</v>
      </c>
      <c r="F68" s="174">
        <f t="shared" si="15"/>
        <v>14</v>
      </c>
      <c r="G68" s="176">
        <f t="shared" si="15"/>
        <v>3</v>
      </c>
      <c r="H68" s="176">
        <f t="shared" si="15"/>
        <v>9</v>
      </c>
      <c r="I68" s="176">
        <f t="shared" si="15"/>
        <v>3</v>
      </c>
      <c r="J68" s="176">
        <f t="shared" si="15"/>
        <v>4</v>
      </c>
      <c r="K68" s="176">
        <f t="shared" si="15"/>
        <v>2</v>
      </c>
      <c r="L68" s="176">
        <f t="shared" si="15"/>
        <v>3</v>
      </c>
      <c r="M68" s="176">
        <f t="shared" si="15"/>
        <v>9</v>
      </c>
      <c r="N68" s="176">
        <f t="shared" si="15"/>
        <v>6</v>
      </c>
      <c r="O68" s="176">
        <f t="shared" si="15"/>
        <v>0</v>
      </c>
      <c r="P68" s="176">
        <f t="shared" si="15"/>
        <v>0</v>
      </c>
      <c r="Q68" s="176">
        <f t="shared" si="15"/>
        <v>2</v>
      </c>
      <c r="R68" s="176">
        <f t="shared" si="15"/>
        <v>0</v>
      </c>
      <c r="S68" s="176">
        <f t="shared" si="15"/>
        <v>0</v>
      </c>
      <c r="T68" s="176">
        <f t="shared" si="15"/>
        <v>0</v>
      </c>
      <c r="U68" s="176">
        <f t="shared" si="15"/>
        <v>2</v>
      </c>
      <c r="V68" s="176">
        <f t="shared" si="15"/>
        <v>1</v>
      </c>
      <c r="W68" s="176">
        <f t="shared" si="15"/>
        <v>2</v>
      </c>
      <c r="X68" s="176">
        <f t="shared" si="15"/>
        <v>0</v>
      </c>
      <c r="Y68" s="176">
        <f t="shared" si="15"/>
        <v>0</v>
      </c>
      <c r="Z68" s="176">
        <f t="shared" si="15"/>
        <v>1</v>
      </c>
      <c r="AA68" s="176">
        <f t="shared" si="15"/>
        <v>0</v>
      </c>
      <c r="AB68" s="176">
        <f t="shared" si="15"/>
        <v>0</v>
      </c>
      <c r="AC68" s="176">
        <f t="shared" si="15"/>
        <v>0</v>
      </c>
      <c r="AD68" s="176">
        <f t="shared" si="15"/>
        <v>1</v>
      </c>
      <c r="AE68" s="176">
        <f t="shared" si="15"/>
        <v>0</v>
      </c>
      <c r="AF68" s="176">
        <f t="shared" si="15"/>
        <v>1</v>
      </c>
      <c r="AG68" s="176">
        <f t="shared" si="15"/>
        <v>1</v>
      </c>
      <c r="AH68" s="176">
        <f t="shared" si="15"/>
        <v>1</v>
      </c>
      <c r="AI68" s="176">
        <f t="shared" si="15"/>
        <v>0</v>
      </c>
      <c r="AJ68" s="176">
        <f t="shared" si="15"/>
        <v>0</v>
      </c>
      <c r="AK68" s="176">
        <f t="shared" si="15"/>
        <v>0</v>
      </c>
      <c r="AL68" s="176">
        <f t="shared" si="15"/>
        <v>0</v>
      </c>
      <c r="AM68" s="176">
        <f t="shared" si="15"/>
        <v>0</v>
      </c>
      <c r="AN68" s="176">
        <f t="shared" si="15"/>
        <v>0</v>
      </c>
      <c r="AO68" s="176">
        <f t="shared" si="15"/>
        <v>0</v>
      </c>
      <c r="AP68" s="176">
        <f t="shared" si="15"/>
        <v>0</v>
      </c>
      <c r="AQ68" s="176">
        <f t="shared" si="15"/>
        <v>1</v>
      </c>
      <c r="AR68" s="176">
        <f t="shared" si="15"/>
        <v>1</v>
      </c>
      <c r="AS68" s="178">
        <f>COUNTIF(C68:AR68,"&gt;0")</f>
        <v>23</v>
      </c>
      <c r="AT68" s="16">
        <f>COUNTIF(C68:AI68,0)</f>
        <v>12</v>
      </c>
      <c r="AU68" s="2"/>
      <c r="AV68" s="3"/>
    </row>
    <row r="69" spans="1:48" ht="45" customHeight="1" thickBot="1">
      <c r="A69" s="102">
        <v>1</v>
      </c>
      <c r="B69" s="167" t="s">
        <v>59</v>
      </c>
      <c r="C69" s="13" t="s">
        <v>10</v>
      </c>
      <c r="D69" s="14" t="s">
        <v>10</v>
      </c>
      <c r="E69" s="14" t="s">
        <v>10</v>
      </c>
      <c r="F69" s="14" t="s">
        <v>10</v>
      </c>
      <c r="G69" s="71"/>
      <c r="H69" s="118">
        <v>200</v>
      </c>
      <c r="I69" s="77"/>
      <c r="J69" s="77"/>
      <c r="K69" s="76"/>
      <c r="L69" s="118">
        <v>200</v>
      </c>
      <c r="M69" s="118">
        <v>200</v>
      </c>
      <c r="N69" s="77"/>
      <c r="O69" s="77"/>
      <c r="P69" s="77"/>
      <c r="Q69" s="77"/>
      <c r="R69" s="77"/>
      <c r="S69" s="77"/>
      <c r="T69" s="77"/>
      <c r="U69" s="77"/>
      <c r="V69" s="77"/>
      <c r="W69" s="77"/>
      <c r="X69" s="77"/>
      <c r="Y69" s="77"/>
      <c r="Z69" s="77"/>
      <c r="AA69" s="77"/>
      <c r="AB69" s="77"/>
      <c r="AC69" s="77"/>
      <c r="AD69" s="77"/>
      <c r="AE69" s="77"/>
      <c r="AF69" s="77"/>
      <c r="AG69" s="77"/>
      <c r="AH69" s="77"/>
      <c r="AI69" s="77"/>
      <c r="AJ69" s="77"/>
      <c r="AK69" s="77"/>
      <c r="AL69" s="77"/>
      <c r="AM69" s="15"/>
      <c r="AN69" s="15"/>
      <c r="AO69" s="15"/>
      <c r="AP69" s="15"/>
      <c r="AQ69" s="15"/>
      <c r="AR69" s="43"/>
      <c r="AS69" s="177">
        <f t="shared" si="6"/>
        <v>7</v>
      </c>
      <c r="AT69" s="16"/>
      <c r="AU69" s="2">
        <f t="shared" ref="AU69:AU74" si="16">COUNTIF(C69:AI69,C69)</f>
        <v>4</v>
      </c>
      <c r="AV69" s="3">
        <f t="shared" ref="AV69:AV74" si="17">COUNT(C69:AI69)</f>
        <v>3</v>
      </c>
    </row>
    <row r="70" spans="1:48" ht="45" customHeight="1" thickBot="1">
      <c r="A70" s="103">
        <v>2</v>
      </c>
      <c r="B70" s="168" t="s">
        <v>60</v>
      </c>
      <c r="C70" s="18" t="s">
        <v>10</v>
      </c>
      <c r="D70" s="19" t="s">
        <v>10</v>
      </c>
      <c r="E70" s="19" t="s">
        <v>10</v>
      </c>
      <c r="F70" s="19" t="s">
        <v>10</v>
      </c>
      <c r="G70" s="148">
        <v>100</v>
      </c>
      <c r="H70" s="118">
        <v>200</v>
      </c>
      <c r="I70" s="118">
        <v>200</v>
      </c>
      <c r="J70" s="69"/>
      <c r="K70" s="80"/>
      <c r="L70" s="118">
        <v>200</v>
      </c>
      <c r="M70" s="118">
        <v>200</v>
      </c>
      <c r="N70" s="79"/>
      <c r="O70" s="79"/>
      <c r="P70" s="79"/>
      <c r="Q70" s="118">
        <v>200</v>
      </c>
      <c r="R70" s="124"/>
      <c r="S70" s="79"/>
      <c r="T70" s="80"/>
      <c r="U70" s="79"/>
      <c r="V70" s="79"/>
      <c r="W70" s="79"/>
      <c r="X70" s="79"/>
      <c r="Y70" s="79"/>
      <c r="Z70" s="79"/>
      <c r="AA70" s="79"/>
      <c r="AB70" s="79"/>
      <c r="AC70" s="79"/>
      <c r="AD70" s="79"/>
      <c r="AE70" s="79"/>
      <c r="AF70" s="79"/>
      <c r="AG70" s="79"/>
      <c r="AH70" s="79"/>
      <c r="AI70" s="118">
        <v>200</v>
      </c>
      <c r="AJ70" s="79"/>
      <c r="AK70" s="79"/>
      <c r="AL70" s="79"/>
      <c r="AM70" s="20"/>
      <c r="AN70" s="20"/>
      <c r="AO70" s="20"/>
      <c r="AP70" s="20"/>
      <c r="AQ70" s="20"/>
      <c r="AR70" s="42"/>
      <c r="AS70" s="177">
        <f t="shared" si="6"/>
        <v>11</v>
      </c>
      <c r="AT70" s="16"/>
      <c r="AU70" s="2">
        <f t="shared" si="16"/>
        <v>4</v>
      </c>
      <c r="AV70" s="3">
        <f t="shared" si="17"/>
        <v>7</v>
      </c>
    </row>
    <row r="71" spans="1:48" ht="45" customHeight="1" thickBot="1">
      <c r="A71" s="103">
        <v>3</v>
      </c>
      <c r="B71" s="168" t="s">
        <v>61</v>
      </c>
      <c r="C71" s="18" t="s">
        <v>10</v>
      </c>
      <c r="D71" s="19" t="s">
        <v>10</v>
      </c>
      <c r="E71" s="19" t="s">
        <v>10</v>
      </c>
      <c r="F71" s="19" t="s">
        <v>10</v>
      </c>
      <c r="G71" s="72"/>
      <c r="H71" s="118">
        <v>200</v>
      </c>
      <c r="I71" s="79"/>
      <c r="J71" s="79"/>
      <c r="K71" s="79"/>
      <c r="L71" s="79"/>
      <c r="M71" s="79"/>
      <c r="N71" s="118">
        <v>200</v>
      </c>
      <c r="O71" s="79"/>
      <c r="P71" s="79"/>
      <c r="Q71" s="79"/>
      <c r="R71" s="79"/>
      <c r="S71" s="79"/>
      <c r="T71" s="79"/>
      <c r="U71" s="79"/>
      <c r="V71" s="79"/>
      <c r="W71" s="79"/>
      <c r="X71" s="79"/>
      <c r="Y71" s="79"/>
      <c r="Z71" s="79"/>
      <c r="AA71" s="79"/>
      <c r="AB71" s="79"/>
      <c r="AC71" s="79"/>
      <c r="AD71" s="79"/>
      <c r="AE71" s="79"/>
      <c r="AF71" s="79"/>
      <c r="AG71" s="79"/>
      <c r="AH71" s="79"/>
      <c r="AI71" s="79"/>
      <c r="AJ71" s="79"/>
      <c r="AK71" s="79"/>
      <c r="AL71" s="118">
        <v>200</v>
      </c>
      <c r="AM71" s="20"/>
      <c r="AN71" s="20"/>
      <c r="AO71" s="20"/>
      <c r="AP71" s="20"/>
      <c r="AQ71" s="20"/>
      <c r="AR71" s="42"/>
      <c r="AS71" s="177">
        <f t="shared" si="6"/>
        <v>7</v>
      </c>
      <c r="AT71" s="16"/>
      <c r="AU71" s="2">
        <f t="shared" si="16"/>
        <v>4</v>
      </c>
      <c r="AV71" s="3">
        <f t="shared" si="17"/>
        <v>2</v>
      </c>
    </row>
    <row r="72" spans="1:48" ht="45" customHeight="1" thickBot="1">
      <c r="A72" s="103">
        <v>4</v>
      </c>
      <c r="B72" s="168" t="s">
        <v>62</v>
      </c>
      <c r="C72" s="18" t="s">
        <v>10</v>
      </c>
      <c r="D72" s="19" t="s">
        <v>10</v>
      </c>
      <c r="E72" s="19" t="s">
        <v>10</v>
      </c>
      <c r="F72" s="19" t="s">
        <v>10</v>
      </c>
      <c r="G72" s="72"/>
      <c r="H72" s="83"/>
      <c r="I72" s="79"/>
      <c r="J72" s="79"/>
      <c r="K72" s="80"/>
      <c r="L72" s="118">
        <v>200</v>
      </c>
      <c r="M72" s="118">
        <v>200</v>
      </c>
      <c r="N72" s="79"/>
      <c r="O72" s="79"/>
      <c r="P72" s="79"/>
      <c r="Q72" s="79"/>
      <c r="R72" s="79"/>
      <c r="S72" s="79"/>
      <c r="T72" s="79"/>
      <c r="U72" s="79"/>
      <c r="V72" s="79"/>
      <c r="W72" s="79"/>
      <c r="X72" s="79"/>
      <c r="Y72" s="79"/>
      <c r="Z72" s="79"/>
      <c r="AA72" s="79"/>
      <c r="AB72" s="79"/>
      <c r="AC72" s="79"/>
      <c r="AD72" s="79"/>
      <c r="AE72" s="79"/>
      <c r="AF72" s="79"/>
      <c r="AG72" s="79"/>
      <c r="AH72" s="79"/>
      <c r="AI72" s="79"/>
      <c r="AJ72" s="79"/>
      <c r="AK72" s="79"/>
      <c r="AL72" s="79"/>
      <c r="AM72" s="20"/>
      <c r="AN72" s="20"/>
      <c r="AO72" s="20"/>
      <c r="AP72" s="20"/>
      <c r="AQ72" s="20"/>
      <c r="AR72" s="42"/>
      <c r="AS72" s="177">
        <f t="shared" si="6"/>
        <v>6</v>
      </c>
      <c r="AT72" s="16"/>
      <c r="AU72" s="2">
        <f t="shared" si="16"/>
        <v>4</v>
      </c>
      <c r="AV72" s="3">
        <f t="shared" si="17"/>
        <v>2</v>
      </c>
    </row>
    <row r="73" spans="1:48" ht="45" customHeight="1" thickBot="1">
      <c r="A73" s="104">
        <v>5</v>
      </c>
      <c r="B73" s="170" t="s">
        <v>147</v>
      </c>
      <c r="C73" s="18" t="s">
        <v>10</v>
      </c>
      <c r="D73" s="19" t="s">
        <v>10</v>
      </c>
      <c r="E73" s="19" t="s">
        <v>10</v>
      </c>
      <c r="F73" s="19" t="s">
        <v>10</v>
      </c>
      <c r="G73" s="72"/>
      <c r="H73" s="83"/>
      <c r="I73" s="79"/>
      <c r="J73" s="118">
        <v>200</v>
      </c>
      <c r="K73" s="79"/>
      <c r="L73" s="79"/>
      <c r="M73" s="79"/>
      <c r="N73" s="79"/>
      <c r="O73" s="79"/>
      <c r="P73" s="79"/>
      <c r="Q73" s="79"/>
      <c r="R73" s="79"/>
      <c r="S73" s="79"/>
      <c r="T73" s="79"/>
      <c r="U73" s="79"/>
      <c r="V73" s="79"/>
      <c r="W73" s="79"/>
      <c r="X73" s="79"/>
      <c r="Y73" s="79"/>
      <c r="Z73" s="79"/>
      <c r="AA73" s="79"/>
      <c r="AB73" s="92"/>
      <c r="AC73" s="92"/>
      <c r="AD73" s="92"/>
      <c r="AE73" s="92"/>
      <c r="AF73" s="92"/>
      <c r="AG73" s="92"/>
      <c r="AH73" s="92"/>
      <c r="AI73" s="92"/>
      <c r="AJ73" s="92"/>
      <c r="AK73" s="92"/>
      <c r="AL73" s="92"/>
      <c r="AM73" s="23"/>
      <c r="AN73" s="23"/>
      <c r="AO73" s="23"/>
      <c r="AP73" s="23"/>
      <c r="AQ73" s="23"/>
      <c r="AR73" s="44"/>
      <c r="AS73" s="177">
        <f t="shared" si="6"/>
        <v>5</v>
      </c>
      <c r="AT73" s="16"/>
      <c r="AU73" s="2">
        <f t="shared" si="16"/>
        <v>4</v>
      </c>
      <c r="AV73" s="3">
        <f t="shared" si="17"/>
        <v>1</v>
      </c>
    </row>
    <row r="74" spans="1:48" ht="45" customHeight="1">
      <c r="A74" s="103">
        <v>6</v>
      </c>
      <c r="B74" s="168" t="s">
        <v>114</v>
      </c>
      <c r="C74" s="18" t="s">
        <v>10</v>
      </c>
      <c r="D74" s="19" t="s">
        <v>10</v>
      </c>
      <c r="E74" s="19" t="s">
        <v>10</v>
      </c>
      <c r="F74" s="19" t="s">
        <v>10</v>
      </c>
      <c r="G74" s="72"/>
      <c r="H74" s="83"/>
      <c r="I74" s="79"/>
      <c r="J74" s="79"/>
      <c r="K74" s="79"/>
      <c r="L74" s="79"/>
      <c r="M74" s="79"/>
      <c r="N74" s="118">
        <v>200</v>
      </c>
      <c r="O74" s="79"/>
      <c r="P74" s="79"/>
      <c r="Q74" s="79"/>
      <c r="R74" s="79"/>
      <c r="S74" s="79"/>
      <c r="T74" s="79"/>
      <c r="U74" s="79"/>
      <c r="V74" s="79"/>
      <c r="W74" s="79"/>
      <c r="X74" s="79"/>
      <c r="Y74" s="79"/>
      <c r="Z74" s="79"/>
      <c r="AA74" s="79"/>
      <c r="AB74" s="79"/>
      <c r="AC74" s="79"/>
      <c r="AD74" s="79"/>
      <c r="AE74" s="79"/>
      <c r="AF74" s="79"/>
      <c r="AG74" s="79"/>
      <c r="AH74" s="79"/>
      <c r="AI74" s="79"/>
      <c r="AJ74" s="79"/>
      <c r="AK74" s="79"/>
      <c r="AL74" s="79"/>
      <c r="AM74" s="20"/>
      <c r="AN74" s="20"/>
      <c r="AO74" s="20"/>
      <c r="AP74" s="20"/>
      <c r="AQ74" s="20"/>
      <c r="AR74" s="42"/>
      <c r="AS74" s="177">
        <f t="shared" si="6"/>
        <v>5</v>
      </c>
      <c r="AT74" s="16"/>
      <c r="AU74" s="2">
        <f t="shared" si="16"/>
        <v>4</v>
      </c>
      <c r="AV74" s="3">
        <f t="shared" si="17"/>
        <v>1</v>
      </c>
    </row>
    <row r="75" spans="1:48" ht="45" customHeight="1" thickBot="1">
      <c r="A75" s="184" t="s">
        <v>97</v>
      </c>
      <c r="B75" s="185"/>
      <c r="C75" s="175">
        <f>COUNTA(C69:C74)</f>
        <v>6</v>
      </c>
      <c r="D75" s="174">
        <f t="shared" ref="D75:AR75" si="18">COUNTA(D69:D74)</f>
        <v>6</v>
      </c>
      <c r="E75" s="174">
        <f t="shared" si="18"/>
        <v>6</v>
      </c>
      <c r="F75" s="174">
        <f t="shared" si="18"/>
        <v>6</v>
      </c>
      <c r="G75" s="176">
        <f t="shared" si="18"/>
        <v>1</v>
      </c>
      <c r="H75" s="176">
        <f t="shared" si="18"/>
        <v>3</v>
      </c>
      <c r="I75" s="176">
        <f t="shared" si="18"/>
        <v>1</v>
      </c>
      <c r="J75" s="176">
        <f t="shared" si="18"/>
        <v>1</v>
      </c>
      <c r="K75" s="176">
        <f t="shared" si="18"/>
        <v>0</v>
      </c>
      <c r="L75" s="176">
        <f t="shared" si="18"/>
        <v>3</v>
      </c>
      <c r="M75" s="176">
        <f t="shared" si="18"/>
        <v>3</v>
      </c>
      <c r="N75" s="176">
        <f t="shared" si="18"/>
        <v>2</v>
      </c>
      <c r="O75" s="176">
        <f t="shared" si="18"/>
        <v>0</v>
      </c>
      <c r="P75" s="176">
        <f t="shared" si="18"/>
        <v>0</v>
      </c>
      <c r="Q75" s="176">
        <f t="shared" si="18"/>
        <v>1</v>
      </c>
      <c r="R75" s="176">
        <f t="shared" si="18"/>
        <v>0</v>
      </c>
      <c r="S75" s="176">
        <f t="shared" si="18"/>
        <v>0</v>
      </c>
      <c r="T75" s="176">
        <f t="shared" si="18"/>
        <v>0</v>
      </c>
      <c r="U75" s="176">
        <f t="shared" si="18"/>
        <v>0</v>
      </c>
      <c r="V75" s="176">
        <f t="shared" si="18"/>
        <v>0</v>
      </c>
      <c r="W75" s="176">
        <f t="shared" si="18"/>
        <v>0</v>
      </c>
      <c r="X75" s="176">
        <f t="shared" si="18"/>
        <v>0</v>
      </c>
      <c r="Y75" s="176">
        <f t="shared" si="18"/>
        <v>0</v>
      </c>
      <c r="Z75" s="176">
        <f t="shared" si="18"/>
        <v>0</v>
      </c>
      <c r="AA75" s="176">
        <f t="shared" si="18"/>
        <v>0</v>
      </c>
      <c r="AB75" s="176">
        <f t="shared" si="18"/>
        <v>0</v>
      </c>
      <c r="AC75" s="176">
        <f t="shared" si="18"/>
        <v>0</v>
      </c>
      <c r="AD75" s="176">
        <f t="shared" si="18"/>
        <v>0</v>
      </c>
      <c r="AE75" s="176">
        <f t="shared" si="18"/>
        <v>0</v>
      </c>
      <c r="AF75" s="176">
        <f t="shared" si="18"/>
        <v>0</v>
      </c>
      <c r="AG75" s="176">
        <f t="shared" si="18"/>
        <v>0</v>
      </c>
      <c r="AH75" s="176">
        <f t="shared" si="18"/>
        <v>0</v>
      </c>
      <c r="AI75" s="176">
        <f t="shared" si="18"/>
        <v>1</v>
      </c>
      <c r="AJ75" s="176">
        <f t="shared" si="18"/>
        <v>0</v>
      </c>
      <c r="AK75" s="176">
        <f t="shared" si="18"/>
        <v>0</v>
      </c>
      <c r="AL75" s="176">
        <f t="shared" si="18"/>
        <v>1</v>
      </c>
      <c r="AM75" s="176">
        <f t="shared" si="18"/>
        <v>0</v>
      </c>
      <c r="AN75" s="176">
        <f t="shared" si="18"/>
        <v>0</v>
      </c>
      <c r="AO75" s="176">
        <f t="shared" si="18"/>
        <v>0</v>
      </c>
      <c r="AP75" s="176">
        <f t="shared" si="18"/>
        <v>0</v>
      </c>
      <c r="AQ75" s="176">
        <f t="shared" si="18"/>
        <v>0</v>
      </c>
      <c r="AR75" s="176">
        <f t="shared" si="18"/>
        <v>0</v>
      </c>
      <c r="AS75" s="178">
        <f>COUNTIF(C75:AR75,"&gt;0")</f>
        <v>14</v>
      </c>
      <c r="AT75" s="16">
        <f>COUNTIF(C75:AI75,0)</f>
        <v>20</v>
      </c>
    </row>
    <row r="76" spans="1:48" ht="45" customHeight="1" thickBot="1">
      <c r="A76" s="102">
        <v>1</v>
      </c>
      <c r="B76" s="167" t="s">
        <v>63</v>
      </c>
      <c r="C76" s="13" t="s">
        <v>10</v>
      </c>
      <c r="D76" s="14" t="s">
        <v>10</v>
      </c>
      <c r="E76" s="14" t="s">
        <v>10</v>
      </c>
      <c r="F76" s="14" t="s">
        <v>10</v>
      </c>
      <c r="G76" s="147">
        <v>200</v>
      </c>
      <c r="H76" s="134">
        <v>100</v>
      </c>
      <c r="I76" s="120"/>
      <c r="J76" s="116"/>
      <c r="K76" s="116"/>
      <c r="L76" s="116"/>
      <c r="M76" s="134">
        <v>100</v>
      </c>
      <c r="N76" s="120"/>
      <c r="O76" s="134">
        <v>100</v>
      </c>
      <c r="P76" s="118">
        <v>200</v>
      </c>
      <c r="Q76" s="117"/>
      <c r="R76" s="117"/>
      <c r="S76" s="117"/>
      <c r="T76" s="117"/>
      <c r="U76" s="117"/>
      <c r="V76" s="117"/>
      <c r="W76" s="76"/>
      <c r="X76" s="76"/>
      <c r="Y76" s="76"/>
      <c r="Z76" s="76"/>
      <c r="AA76" s="76"/>
      <c r="AB76" s="76"/>
      <c r="AC76" s="76"/>
      <c r="AD76" s="76"/>
      <c r="AE76" s="118">
        <v>200</v>
      </c>
      <c r="AF76" s="76"/>
      <c r="AG76" s="76"/>
      <c r="AH76" s="77"/>
      <c r="AI76" s="119"/>
      <c r="AJ76" s="119"/>
      <c r="AK76" s="119"/>
      <c r="AL76" s="77"/>
      <c r="AM76" s="77"/>
      <c r="AN76" s="15"/>
      <c r="AO76" s="15"/>
      <c r="AP76" s="15"/>
      <c r="AQ76" s="15"/>
      <c r="AR76" s="43"/>
      <c r="AS76" s="177">
        <f t="shared" si="6"/>
        <v>10</v>
      </c>
      <c r="AT76" s="16"/>
      <c r="AU76" s="2">
        <f>COUNTIF(C76:AI76,C76)</f>
        <v>4</v>
      </c>
      <c r="AV76" s="3">
        <f t="shared" ref="AV76:AV87" si="19">COUNT(C76:AI76)</f>
        <v>6</v>
      </c>
    </row>
    <row r="77" spans="1:48" ht="45" customHeight="1" thickBot="1">
      <c r="A77" s="103">
        <v>2</v>
      </c>
      <c r="B77" s="168" t="s">
        <v>64</v>
      </c>
      <c r="C77" s="18" t="s">
        <v>10</v>
      </c>
      <c r="D77" s="19" t="s">
        <v>10</v>
      </c>
      <c r="E77" s="19" t="s">
        <v>10</v>
      </c>
      <c r="F77" s="19" t="s">
        <v>10</v>
      </c>
      <c r="G77" s="72"/>
      <c r="H77" s="118">
        <v>200</v>
      </c>
      <c r="I77" s="134">
        <v>100</v>
      </c>
      <c r="J77" s="121"/>
      <c r="K77" s="79"/>
      <c r="L77" s="79"/>
      <c r="M77" s="121"/>
      <c r="N77" s="79"/>
      <c r="O77" s="134">
        <v>100</v>
      </c>
      <c r="P77" s="80"/>
      <c r="Q77" s="80"/>
      <c r="R77" s="80"/>
      <c r="S77" s="80"/>
      <c r="T77" s="80"/>
      <c r="U77" s="80"/>
      <c r="V77" s="80"/>
      <c r="W77" s="80"/>
      <c r="X77" s="80"/>
      <c r="Y77" s="80"/>
      <c r="Z77" s="80"/>
      <c r="AA77" s="80"/>
      <c r="AB77" s="80"/>
      <c r="AC77" s="80"/>
      <c r="AD77" s="80"/>
      <c r="AE77" s="80"/>
      <c r="AF77" s="80"/>
      <c r="AG77" s="80"/>
      <c r="AH77" s="79"/>
      <c r="AI77" s="79"/>
      <c r="AJ77" s="79"/>
      <c r="AK77" s="121"/>
      <c r="AL77" s="79"/>
      <c r="AM77" s="79"/>
      <c r="AN77" s="20"/>
      <c r="AO77" s="20"/>
      <c r="AP77" s="20"/>
      <c r="AQ77" s="20"/>
      <c r="AR77" s="42"/>
      <c r="AS77" s="177">
        <f t="shared" si="6"/>
        <v>7</v>
      </c>
      <c r="AT77" s="16"/>
      <c r="AU77" s="2">
        <f>COUNTIF(C77:AI77,$C77)</f>
        <v>4</v>
      </c>
      <c r="AV77" s="3">
        <f t="shared" si="19"/>
        <v>3</v>
      </c>
    </row>
    <row r="78" spans="1:48" ht="45" customHeight="1" thickBot="1">
      <c r="A78" s="103">
        <v>3</v>
      </c>
      <c r="B78" s="168" t="s">
        <v>65</v>
      </c>
      <c r="C78" s="18" t="s">
        <v>10</v>
      </c>
      <c r="D78" s="19" t="s">
        <v>10</v>
      </c>
      <c r="E78" s="19" t="s">
        <v>10</v>
      </c>
      <c r="F78" s="19" t="s">
        <v>10</v>
      </c>
      <c r="G78" s="72"/>
      <c r="H78" s="118">
        <v>200</v>
      </c>
      <c r="I78" s="79"/>
      <c r="J78" s="79"/>
      <c r="K78" s="79"/>
      <c r="L78" s="79"/>
      <c r="M78" s="79"/>
      <c r="N78" s="79"/>
      <c r="O78" s="79"/>
      <c r="P78" s="80"/>
      <c r="Q78" s="80"/>
      <c r="R78" s="80"/>
      <c r="S78" s="80"/>
      <c r="T78" s="80"/>
      <c r="U78" s="80"/>
      <c r="V78" s="80"/>
      <c r="W78" s="80"/>
      <c r="X78" s="80"/>
      <c r="Y78" s="80"/>
      <c r="Z78" s="80"/>
      <c r="AA78" s="80"/>
      <c r="AB78" s="80"/>
      <c r="AC78" s="80"/>
      <c r="AD78" s="80"/>
      <c r="AE78" s="80"/>
      <c r="AF78" s="80"/>
      <c r="AG78" s="80"/>
      <c r="AH78" s="79"/>
      <c r="AI78" s="79"/>
      <c r="AJ78" s="79"/>
      <c r="AK78" s="79"/>
      <c r="AL78" s="79"/>
      <c r="AM78" s="79"/>
      <c r="AN78" s="20"/>
      <c r="AO78" s="20"/>
      <c r="AP78" s="20"/>
      <c r="AQ78" s="20"/>
      <c r="AR78" s="42"/>
      <c r="AS78" s="177">
        <f t="shared" si="6"/>
        <v>5</v>
      </c>
      <c r="AT78" s="16"/>
      <c r="AU78" s="2">
        <f t="shared" ref="AU78:AU87" si="20">COUNTIF(C78:AI78,C78)</f>
        <v>4</v>
      </c>
      <c r="AV78" s="3">
        <f t="shared" si="19"/>
        <v>1</v>
      </c>
    </row>
    <row r="79" spans="1:48" ht="45" customHeight="1" thickBot="1">
      <c r="A79" s="103">
        <v>4</v>
      </c>
      <c r="B79" s="168" t="s">
        <v>66</v>
      </c>
      <c r="C79" s="18" t="s">
        <v>10</v>
      </c>
      <c r="D79" s="19" t="s">
        <v>10</v>
      </c>
      <c r="E79" s="19" t="s">
        <v>10</v>
      </c>
      <c r="F79" s="19" t="s">
        <v>10</v>
      </c>
      <c r="G79" s="72"/>
      <c r="H79" s="134">
        <v>100</v>
      </c>
      <c r="I79" s="79"/>
      <c r="J79" s="79"/>
      <c r="K79" s="134">
        <v>100</v>
      </c>
      <c r="L79" s="69"/>
      <c r="M79" s="79"/>
      <c r="N79" s="134">
        <v>100</v>
      </c>
      <c r="O79" s="79"/>
      <c r="P79" s="80"/>
      <c r="Q79" s="80"/>
      <c r="R79" s="80"/>
      <c r="S79" s="80"/>
      <c r="T79" s="80"/>
      <c r="U79" s="80"/>
      <c r="V79" s="80"/>
      <c r="W79" s="80"/>
      <c r="X79" s="80"/>
      <c r="Y79" s="80"/>
      <c r="Z79" s="80"/>
      <c r="AA79" s="80"/>
      <c r="AB79" s="80"/>
      <c r="AC79" s="80"/>
      <c r="AD79" s="80"/>
      <c r="AE79" s="80"/>
      <c r="AF79" s="80"/>
      <c r="AG79" s="80"/>
      <c r="AH79" s="79"/>
      <c r="AI79" s="79"/>
      <c r="AJ79" s="79"/>
      <c r="AK79" s="79"/>
      <c r="AL79" s="79"/>
      <c r="AM79" s="79"/>
      <c r="AN79" s="20"/>
      <c r="AO79" s="20"/>
      <c r="AP79" s="20"/>
      <c r="AQ79" s="20"/>
      <c r="AR79" s="42"/>
      <c r="AS79" s="177">
        <f t="shared" si="6"/>
        <v>7</v>
      </c>
      <c r="AT79" s="16"/>
      <c r="AU79" s="2">
        <f t="shared" si="20"/>
        <v>4</v>
      </c>
      <c r="AV79" s="3">
        <f t="shared" si="19"/>
        <v>3</v>
      </c>
    </row>
    <row r="80" spans="1:48" s="21" customFormat="1" ht="45" customHeight="1" thickBot="1">
      <c r="A80" s="103">
        <v>5</v>
      </c>
      <c r="B80" s="168" t="s">
        <v>67</v>
      </c>
      <c r="C80" s="18" t="s">
        <v>10</v>
      </c>
      <c r="D80" s="19" t="s">
        <v>10</v>
      </c>
      <c r="E80" s="19" t="s">
        <v>10</v>
      </c>
      <c r="F80" s="19" t="s">
        <v>10</v>
      </c>
      <c r="G80" s="148">
        <v>100</v>
      </c>
      <c r="H80" s="92"/>
      <c r="I80" s="92"/>
      <c r="J80" s="92"/>
      <c r="K80" s="92"/>
      <c r="L80" s="92"/>
      <c r="M80" s="92"/>
      <c r="N80" s="92"/>
      <c r="O80" s="92"/>
      <c r="P80" s="118">
        <v>200</v>
      </c>
      <c r="Q80" s="91"/>
      <c r="R80" s="91"/>
      <c r="S80" s="91"/>
      <c r="T80" s="91"/>
      <c r="U80" s="91"/>
      <c r="V80" s="91"/>
      <c r="W80" s="91"/>
      <c r="X80" s="91"/>
      <c r="Y80" s="91"/>
      <c r="Z80" s="91"/>
      <c r="AA80" s="91"/>
      <c r="AB80" s="80"/>
      <c r="AC80" s="80"/>
      <c r="AD80" s="80"/>
      <c r="AE80" s="80"/>
      <c r="AF80" s="80"/>
      <c r="AG80" s="80"/>
      <c r="AH80" s="79"/>
      <c r="AI80" s="79"/>
      <c r="AJ80" s="79"/>
      <c r="AK80" s="79"/>
      <c r="AL80" s="79"/>
      <c r="AM80" s="79"/>
      <c r="AN80" s="20"/>
      <c r="AO80" s="20"/>
      <c r="AP80" s="20"/>
      <c r="AQ80" s="20"/>
      <c r="AR80" s="42"/>
      <c r="AS80" s="177">
        <f t="shared" si="6"/>
        <v>6</v>
      </c>
      <c r="AT80" s="16"/>
      <c r="AU80" s="2">
        <f t="shared" si="20"/>
        <v>4</v>
      </c>
      <c r="AV80" s="3">
        <f t="shared" si="19"/>
        <v>2</v>
      </c>
    </row>
    <row r="81" spans="1:48" ht="45" customHeight="1" thickBot="1">
      <c r="A81" s="103">
        <v>6</v>
      </c>
      <c r="B81" s="168" t="s">
        <v>68</v>
      </c>
      <c r="C81" s="18" t="s">
        <v>10</v>
      </c>
      <c r="D81" s="19" t="s">
        <v>10</v>
      </c>
      <c r="E81" s="19" t="s">
        <v>10</v>
      </c>
      <c r="F81" s="19" t="s">
        <v>10</v>
      </c>
      <c r="G81" s="149"/>
      <c r="H81" s="83"/>
      <c r="I81" s="79"/>
      <c r="J81" s="79"/>
      <c r="K81" s="79"/>
      <c r="L81" s="79"/>
      <c r="M81" s="79"/>
      <c r="N81" s="79"/>
      <c r="O81" s="134">
        <v>100</v>
      </c>
      <c r="P81" s="80"/>
      <c r="Q81" s="118">
        <v>200</v>
      </c>
      <c r="R81" s="124"/>
      <c r="S81" s="118">
        <v>200</v>
      </c>
      <c r="T81" s="80"/>
      <c r="U81" s="80"/>
      <c r="V81" s="80"/>
      <c r="W81" s="80"/>
      <c r="X81" s="80"/>
      <c r="Y81" s="80"/>
      <c r="Z81" s="80"/>
      <c r="AA81" s="80"/>
      <c r="AB81" s="80"/>
      <c r="AC81" s="118">
        <v>200</v>
      </c>
      <c r="AD81" s="80"/>
      <c r="AE81" s="80"/>
      <c r="AF81" s="80"/>
      <c r="AG81" s="80"/>
      <c r="AH81" s="79"/>
      <c r="AI81" s="79"/>
      <c r="AJ81" s="79"/>
      <c r="AK81" s="79"/>
      <c r="AL81" s="79"/>
      <c r="AM81" s="79"/>
      <c r="AN81" s="20"/>
      <c r="AO81" s="20"/>
      <c r="AP81" s="20"/>
      <c r="AQ81" s="20"/>
      <c r="AR81" s="42"/>
      <c r="AS81" s="177">
        <f t="shared" si="6"/>
        <v>8</v>
      </c>
      <c r="AT81" s="16"/>
      <c r="AU81" s="2">
        <f t="shared" si="20"/>
        <v>4</v>
      </c>
      <c r="AV81" s="3">
        <f t="shared" si="19"/>
        <v>4</v>
      </c>
    </row>
    <row r="82" spans="1:48" ht="45" customHeight="1" thickBot="1">
      <c r="A82" s="103">
        <v>7</v>
      </c>
      <c r="B82" s="168" t="s">
        <v>69</v>
      </c>
      <c r="C82" s="18" t="s">
        <v>10</v>
      </c>
      <c r="D82" s="19" t="s">
        <v>10</v>
      </c>
      <c r="E82" s="19" t="s">
        <v>10</v>
      </c>
      <c r="F82" s="19" t="s">
        <v>10</v>
      </c>
      <c r="G82" s="147">
        <v>200</v>
      </c>
      <c r="H82" s="134">
        <v>100</v>
      </c>
      <c r="I82" s="118">
        <v>200</v>
      </c>
      <c r="J82" s="79"/>
      <c r="K82" s="79"/>
      <c r="L82" s="79"/>
      <c r="M82" s="118">
        <v>200</v>
      </c>
      <c r="N82" s="118">
        <v>200</v>
      </c>
      <c r="O82" s="118">
        <v>200</v>
      </c>
      <c r="P82" s="80"/>
      <c r="Q82" s="80"/>
      <c r="R82" s="80"/>
      <c r="S82" s="80"/>
      <c r="T82" s="80"/>
      <c r="U82" s="80"/>
      <c r="V82" s="80"/>
      <c r="W82" s="80"/>
      <c r="X82" s="80"/>
      <c r="Y82" s="80"/>
      <c r="Z82" s="80"/>
      <c r="AA82" s="80"/>
      <c r="AB82" s="80"/>
      <c r="AC82" s="80"/>
      <c r="AD82" s="80"/>
      <c r="AE82" s="80"/>
      <c r="AF82" s="80"/>
      <c r="AG82" s="80"/>
      <c r="AH82" s="79"/>
      <c r="AI82" s="79"/>
      <c r="AJ82" s="79"/>
      <c r="AK82" s="79"/>
      <c r="AL82" s="79"/>
      <c r="AM82" s="134">
        <v>100</v>
      </c>
      <c r="AN82" s="34"/>
      <c r="AO82" s="34"/>
      <c r="AP82" s="34"/>
      <c r="AQ82" s="34"/>
      <c r="AR82" s="45"/>
      <c r="AS82" s="177">
        <f t="shared" si="6"/>
        <v>11</v>
      </c>
      <c r="AT82" s="16"/>
      <c r="AU82" s="2">
        <f t="shared" si="20"/>
        <v>4</v>
      </c>
      <c r="AV82" s="3">
        <f t="shared" si="19"/>
        <v>6</v>
      </c>
    </row>
    <row r="83" spans="1:48" ht="45" customHeight="1" thickBot="1">
      <c r="A83" s="103">
        <v>8</v>
      </c>
      <c r="B83" s="168" t="s">
        <v>127</v>
      </c>
      <c r="C83" s="18" t="s">
        <v>10</v>
      </c>
      <c r="D83" s="19" t="s">
        <v>10</v>
      </c>
      <c r="E83" s="19" t="s">
        <v>10</v>
      </c>
      <c r="F83" s="19" t="s">
        <v>10</v>
      </c>
      <c r="G83" s="147">
        <v>200</v>
      </c>
      <c r="H83" s="118">
        <v>200</v>
      </c>
      <c r="I83" s="134">
        <v>100</v>
      </c>
      <c r="J83" s="79"/>
      <c r="K83" s="79"/>
      <c r="L83" s="79"/>
      <c r="M83" s="118">
        <v>200</v>
      </c>
      <c r="N83" s="79"/>
      <c r="O83" s="134">
        <v>100</v>
      </c>
      <c r="P83" s="79"/>
      <c r="Q83" s="79"/>
      <c r="R83" s="79"/>
      <c r="S83" s="79"/>
      <c r="T83" s="79"/>
      <c r="U83" s="118">
        <v>200</v>
      </c>
      <c r="V83" s="79"/>
      <c r="W83" s="79"/>
      <c r="X83" s="79"/>
      <c r="Y83" s="79"/>
      <c r="Z83" s="79"/>
      <c r="AA83" s="79"/>
      <c r="AB83" s="92"/>
      <c r="AC83" s="92"/>
      <c r="AD83" s="92"/>
      <c r="AE83" s="92"/>
      <c r="AF83" s="92"/>
      <c r="AG83" s="92"/>
      <c r="AH83" s="84"/>
      <c r="AI83" s="84"/>
      <c r="AJ83" s="84"/>
      <c r="AK83" s="84"/>
      <c r="AL83" s="84"/>
      <c r="AM83" s="84"/>
      <c r="AN83" s="34"/>
      <c r="AO83" s="34"/>
      <c r="AP83" s="34"/>
      <c r="AQ83" s="34"/>
      <c r="AR83" s="45"/>
      <c r="AS83" s="177">
        <f t="shared" si="6"/>
        <v>10</v>
      </c>
      <c r="AT83" s="16"/>
      <c r="AU83" s="2">
        <f t="shared" si="20"/>
        <v>4</v>
      </c>
      <c r="AV83" s="3">
        <f t="shared" si="19"/>
        <v>6</v>
      </c>
    </row>
    <row r="84" spans="1:48" ht="45" customHeight="1" thickBot="1">
      <c r="A84" s="103">
        <v>9</v>
      </c>
      <c r="B84" s="168" t="s">
        <v>70</v>
      </c>
      <c r="C84" s="18" t="s">
        <v>10</v>
      </c>
      <c r="D84" s="19" t="s">
        <v>10</v>
      </c>
      <c r="E84" s="19" t="s">
        <v>10</v>
      </c>
      <c r="F84" s="19" t="s">
        <v>10</v>
      </c>
      <c r="G84" s="73"/>
      <c r="H84" s="118">
        <v>200</v>
      </c>
      <c r="I84" s="96"/>
      <c r="J84" s="96"/>
      <c r="K84" s="96"/>
      <c r="L84" s="96"/>
      <c r="M84" s="96"/>
      <c r="N84" s="96"/>
      <c r="O84" s="96"/>
      <c r="P84" s="79"/>
      <c r="Q84" s="79"/>
      <c r="R84" s="79"/>
      <c r="S84" s="79"/>
      <c r="T84" s="79"/>
      <c r="U84" s="79"/>
      <c r="V84" s="79"/>
      <c r="W84" s="79"/>
      <c r="X84" s="79"/>
      <c r="Y84" s="79"/>
      <c r="Z84" s="79"/>
      <c r="AA84" s="79"/>
      <c r="AB84" s="79"/>
      <c r="AC84" s="79"/>
      <c r="AD84" s="79"/>
      <c r="AE84" s="79"/>
      <c r="AF84" s="79"/>
      <c r="AG84" s="79"/>
      <c r="AH84" s="79"/>
      <c r="AI84" s="79"/>
      <c r="AJ84" s="79"/>
      <c r="AK84" s="79"/>
      <c r="AL84" s="79"/>
      <c r="AM84" s="79"/>
      <c r="AN84" s="20"/>
      <c r="AO84" s="20"/>
      <c r="AP84" s="20"/>
      <c r="AQ84" s="20"/>
      <c r="AR84" s="42"/>
      <c r="AS84" s="177">
        <f t="shared" si="6"/>
        <v>5</v>
      </c>
      <c r="AT84" s="16"/>
      <c r="AU84" s="2">
        <f t="shared" si="20"/>
        <v>4</v>
      </c>
      <c r="AV84" s="3">
        <f t="shared" si="19"/>
        <v>1</v>
      </c>
    </row>
    <row r="85" spans="1:48" ht="45" customHeight="1" thickBot="1">
      <c r="A85" s="103">
        <v>10</v>
      </c>
      <c r="B85" s="168" t="s">
        <v>71</v>
      </c>
      <c r="C85" s="18" t="s">
        <v>10</v>
      </c>
      <c r="D85" s="19" t="s">
        <v>10</v>
      </c>
      <c r="E85" s="19" t="s">
        <v>10</v>
      </c>
      <c r="F85" s="19" t="s">
        <v>10</v>
      </c>
      <c r="G85" s="72"/>
      <c r="H85" s="124"/>
      <c r="I85" s="118">
        <v>200</v>
      </c>
      <c r="J85" s="79"/>
      <c r="K85" s="79"/>
      <c r="L85" s="79"/>
      <c r="M85" s="118">
        <v>200</v>
      </c>
      <c r="N85" s="79"/>
      <c r="O85" s="79"/>
      <c r="P85" s="79"/>
      <c r="Q85" s="79"/>
      <c r="R85" s="79"/>
      <c r="S85" s="79"/>
      <c r="T85" s="79"/>
      <c r="U85" s="79"/>
      <c r="V85" s="79"/>
      <c r="W85" s="79"/>
      <c r="X85" s="79"/>
      <c r="Y85" s="79"/>
      <c r="Z85" s="79"/>
      <c r="AA85" s="79"/>
      <c r="AB85" s="79"/>
      <c r="AC85" s="79"/>
      <c r="AD85" s="79"/>
      <c r="AE85" s="79"/>
      <c r="AF85" s="79"/>
      <c r="AG85" s="79"/>
      <c r="AH85" s="79"/>
      <c r="AI85" s="79"/>
      <c r="AJ85" s="79"/>
      <c r="AK85" s="79"/>
      <c r="AL85" s="79"/>
      <c r="AM85" s="79"/>
      <c r="AN85" s="20"/>
      <c r="AO85" s="20"/>
      <c r="AP85" s="20"/>
      <c r="AQ85" s="20"/>
      <c r="AR85" s="42"/>
      <c r="AS85" s="177">
        <f t="shared" si="6"/>
        <v>6</v>
      </c>
      <c r="AT85" s="16"/>
      <c r="AU85" s="2">
        <f t="shared" si="20"/>
        <v>4</v>
      </c>
      <c r="AV85" s="3">
        <f t="shared" si="19"/>
        <v>2</v>
      </c>
    </row>
    <row r="86" spans="1:48" ht="45" customHeight="1" thickBot="1">
      <c r="A86" s="103">
        <v>11</v>
      </c>
      <c r="B86" s="168" t="s">
        <v>72</v>
      </c>
      <c r="C86" s="18" t="s">
        <v>10</v>
      </c>
      <c r="D86" s="19" t="s">
        <v>10</v>
      </c>
      <c r="E86" s="19" t="s">
        <v>10</v>
      </c>
      <c r="F86" s="19" t="s">
        <v>10</v>
      </c>
      <c r="G86" s="147">
        <v>200</v>
      </c>
      <c r="H86" s="83"/>
      <c r="I86" s="118">
        <v>200</v>
      </c>
      <c r="J86" s="96"/>
      <c r="K86" s="80"/>
      <c r="L86" s="118">
        <v>200</v>
      </c>
      <c r="M86" s="118">
        <v>200</v>
      </c>
      <c r="N86" s="79"/>
      <c r="O86" s="79"/>
      <c r="P86" s="79"/>
      <c r="Q86" s="79"/>
      <c r="R86" s="79"/>
      <c r="S86" s="118">
        <v>200</v>
      </c>
      <c r="T86" s="79"/>
      <c r="U86" s="79"/>
      <c r="V86" s="79"/>
      <c r="W86" s="79"/>
      <c r="X86" s="79"/>
      <c r="Y86" s="79"/>
      <c r="Z86" s="118">
        <v>200</v>
      </c>
      <c r="AA86" s="79"/>
      <c r="AB86" s="79"/>
      <c r="AC86" s="79"/>
      <c r="AD86" s="79"/>
      <c r="AE86" s="79"/>
      <c r="AF86" s="79"/>
      <c r="AG86" s="79"/>
      <c r="AH86" s="79"/>
      <c r="AI86" s="79"/>
      <c r="AJ86" s="79"/>
      <c r="AK86" s="79"/>
      <c r="AL86" s="79"/>
      <c r="AM86" s="79"/>
      <c r="AN86" s="20"/>
      <c r="AO86" s="20"/>
      <c r="AP86" s="20"/>
      <c r="AQ86" s="20"/>
      <c r="AR86" s="42"/>
      <c r="AS86" s="177">
        <f t="shared" si="6"/>
        <v>10</v>
      </c>
      <c r="AT86" s="16"/>
      <c r="AU86" s="2">
        <f t="shared" si="20"/>
        <v>4</v>
      </c>
      <c r="AV86" s="3">
        <f t="shared" si="19"/>
        <v>6</v>
      </c>
    </row>
    <row r="87" spans="1:48" ht="45" customHeight="1">
      <c r="A87" s="103">
        <v>12</v>
      </c>
      <c r="B87" s="168" t="s">
        <v>73</v>
      </c>
      <c r="C87" s="18" t="s">
        <v>10</v>
      </c>
      <c r="D87" s="19" t="s">
        <v>10</v>
      </c>
      <c r="E87" s="19" t="s">
        <v>10</v>
      </c>
      <c r="F87" s="19" t="s">
        <v>10</v>
      </c>
      <c r="G87" s="148">
        <v>100</v>
      </c>
      <c r="H87" s="83"/>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79"/>
      <c r="AL87" s="79"/>
      <c r="AM87" s="79"/>
      <c r="AN87" s="20"/>
      <c r="AO87" s="20"/>
      <c r="AP87" s="20"/>
      <c r="AQ87" s="20"/>
      <c r="AR87" s="42"/>
      <c r="AS87" s="177">
        <f>AU87+AV87</f>
        <v>5</v>
      </c>
      <c r="AT87" s="16"/>
      <c r="AU87" s="2">
        <f t="shared" si="20"/>
        <v>4</v>
      </c>
      <c r="AV87" s="3">
        <f t="shared" si="19"/>
        <v>1</v>
      </c>
    </row>
    <row r="88" spans="1:48" ht="45" customHeight="1" thickBot="1">
      <c r="A88" s="184" t="s">
        <v>96</v>
      </c>
      <c r="B88" s="185"/>
      <c r="C88" s="175">
        <f>COUNTA(C76:C87)</f>
        <v>12</v>
      </c>
      <c r="D88" s="174">
        <f t="shared" ref="D88:AR88" si="21">COUNTA(D76:D87)</f>
        <v>12</v>
      </c>
      <c r="E88" s="174">
        <f t="shared" si="21"/>
        <v>12</v>
      </c>
      <c r="F88" s="174">
        <f t="shared" si="21"/>
        <v>12</v>
      </c>
      <c r="G88" s="176">
        <f t="shared" si="21"/>
        <v>6</v>
      </c>
      <c r="H88" s="176">
        <f t="shared" si="21"/>
        <v>7</v>
      </c>
      <c r="I88" s="176">
        <f t="shared" si="21"/>
        <v>5</v>
      </c>
      <c r="J88" s="176">
        <f t="shared" si="21"/>
        <v>0</v>
      </c>
      <c r="K88" s="176">
        <f t="shared" si="21"/>
        <v>1</v>
      </c>
      <c r="L88" s="176">
        <f t="shared" si="21"/>
        <v>1</v>
      </c>
      <c r="M88" s="176">
        <f t="shared" si="21"/>
        <v>5</v>
      </c>
      <c r="N88" s="176">
        <f t="shared" si="21"/>
        <v>2</v>
      </c>
      <c r="O88" s="176">
        <f t="shared" si="21"/>
        <v>5</v>
      </c>
      <c r="P88" s="176">
        <f t="shared" si="21"/>
        <v>2</v>
      </c>
      <c r="Q88" s="176">
        <f t="shared" si="21"/>
        <v>1</v>
      </c>
      <c r="R88" s="176">
        <f t="shared" si="21"/>
        <v>0</v>
      </c>
      <c r="S88" s="176">
        <f t="shared" si="21"/>
        <v>2</v>
      </c>
      <c r="T88" s="176">
        <f t="shared" si="21"/>
        <v>0</v>
      </c>
      <c r="U88" s="176">
        <f t="shared" si="21"/>
        <v>1</v>
      </c>
      <c r="V88" s="176">
        <f t="shared" si="21"/>
        <v>0</v>
      </c>
      <c r="W88" s="176">
        <f t="shared" si="21"/>
        <v>0</v>
      </c>
      <c r="X88" s="176">
        <f t="shared" si="21"/>
        <v>0</v>
      </c>
      <c r="Y88" s="176">
        <f t="shared" si="21"/>
        <v>0</v>
      </c>
      <c r="Z88" s="176">
        <f t="shared" si="21"/>
        <v>1</v>
      </c>
      <c r="AA88" s="176">
        <f t="shared" si="21"/>
        <v>0</v>
      </c>
      <c r="AB88" s="176">
        <f t="shared" si="21"/>
        <v>0</v>
      </c>
      <c r="AC88" s="176">
        <f t="shared" si="21"/>
        <v>1</v>
      </c>
      <c r="AD88" s="176">
        <f t="shared" si="21"/>
        <v>0</v>
      </c>
      <c r="AE88" s="176">
        <f t="shared" si="21"/>
        <v>1</v>
      </c>
      <c r="AF88" s="176">
        <f t="shared" si="21"/>
        <v>0</v>
      </c>
      <c r="AG88" s="176">
        <f t="shared" si="21"/>
        <v>0</v>
      </c>
      <c r="AH88" s="176">
        <f t="shared" si="21"/>
        <v>0</v>
      </c>
      <c r="AI88" s="176">
        <f t="shared" si="21"/>
        <v>0</v>
      </c>
      <c r="AJ88" s="176">
        <f t="shared" si="21"/>
        <v>0</v>
      </c>
      <c r="AK88" s="176">
        <f t="shared" si="21"/>
        <v>0</v>
      </c>
      <c r="AL88" s="176">
        <f t="shared" si="21"/>
        <v>0</v>
      </c>
      <c r="AM88" s="176">
        <f t="shared" si="21"/>
        <v>1</v>
      </c>
      <c r="AN88" s="176">
        <f t="shared" si="21"/>
        <v>0</v>
      </c>
      <c r="AO88" s="176">
        <f t="shared" si="21"/>
        <v>0</v>
      </c>
      <c r="AP88" s="176">
        <f t="shared" si="21"/>
        <v>0</v>
      </c>
      <c r="AQ88" s="176">
        <f t="shared" si="21"/>
        <v>0</v>
      </c>
      <c r="AR88" s="176">
        <f t="shared" si="21"/>
        <v>0</v>
      </c>
      <c r="AS88" s="178">
        <f>COUNTIF(C88:AR88,"&gt;0")</f>
        <v>20</v>
      </c>
      <c r="AT88" s="16">
        <f>COUNTIF(C88:AI88,0)</f>
        <v>14</v>
      </c>
    </row>
    <row r="89" spans="1:48" ht="45" customHeight="1" thickBot="1">
      <c r="A89" s="102">
        <v>1</v>
      </c>
      <c r="B89" s="167" t="s">
        <v>74</v>
      </c>
      <c r="C89" s="13" t="s">
        <v>10</v>
      </c>
      <c r="D89" s="14" t="s">
        <v>10</v>
      </c>
      <c r="E89" s="14" t="s">
        <v>10</v>
      </c>
      <c r="F89" s="14" t="s">
        <v>10</v>
      </c>
      <c r="G89" s="71"/>
      <c r="H89" s="85"/>
      <c r="I89" s="134">
        <v>100</v>
      </c>
      <c r="J89" s="76"/>
      <c r="K89" s="76"/>
      <c r="L89" s="118">
        <v>200</v>
      </c>
      <c r="M89" s="76"/>
      <c r="N89" s="76"/>
      <c r="O89" s="76"/>
      <c r="P89" s="76"/>
      <c r="Q89" s="76"/>
      <c r="R89" s="88"/>
      <c r="S89" s="118">
        <v>200</v>
      </c>
      <c r="T89" s="76"/>
      <c r="U89" s="77"/>
      <c r="V89" s="77"/>
      <c r="W89" s="77"/>
      <c r="X89" s="77"/>
      <c r="Y89" s="77"/>
      <c r="Z89" s="77"/>
      <c r="AA89" s="77"/>
      <c r="AB89" s="77"/>
      <c r="AC89" s="77"/>
      <c r="AD89" s="77"/>
      <c r="AE89" s="15"/>
      <c r="AF89" s="15"/>
      <c r="AG89" s="15"/>
      <c r="AH89" s="15"/>
      <c r="AI89" s="15"/>
      <c r="AJ89" s="15"/>
      <c r="AK89" s="15"/>
      <c r="AL89" s="15"/>
      <c r="AM89" s="15"/>
      <c r="AN89" s="15"/>
      <c r="AO89" s="15"/>
      <c r="AP89" s="15"/>
      <c r="AQ89" s="15"/>
      <c r="AR89" s="43"/>
      <c r="AS89" s="177">
        <f t="shared" ref="AS89:AS97" si="22">COUNTA(C89:AR89)</f>
        <v>7</v>
      </c>
      <c r="AT89" s="16"/>
      <c r="AU89" s="2">
        <f t="shared" ref="AU89:AU97" si="23">COUNTIF(C89:AI89,C89)</f>
        <v>4</v>
      </c>
      <c r="AV89" s="3">
        <f t="shared" ref="AV89:AV97" si="24">COUNT(C89:AI89)</f>
        <v>3</v>
      </c>
    </row>
    <row r="90" spans="1:48" s="21" customFormat="1" ht="45" customHeight="1" thickBot="1">
      <c r="A90" s="103">
        <v>2</v>
      </c>
      <c r="B90" s="168" t="s">
        <v>75</v>
      </c>
      <c r="C90" s="18" t="s">
        <v>10</v>
      </c>
      <c r="D90" s="19" t="s">
        <v>10</v>
      </c>
      <c r="E90" s="19" t="s">
        <v>10</v>
      </c>
      <c r="F90" s="19" t="s">
        <v>10</v>
      </c>
      <c r="G90" s="72"/>
      <c r="H90" s="72"/>
      <c r="I90" s="79"/>
      <c r="J90" s="79"/>
      <c r="K90" s="79"/>
      <c r="L90" s="79"/>
      <c r="M90" s="79"/>
      <c r="N90" s="79"/>
      <c r="O90" s="79"/>
      <c r="P90" s="79"/>
      <c r="Q90" s="79"/>
      <c r="R90" s="79"/>
      <c r="S90" s="79"/>
      <c r="T90" s="79"/>
      <c r="U90" s="79"/>
      <c r="V90" s="79"/>
      <c r="W90" s="79"/>
      <c r="X90" s="79"/>
      <c r="Y90" s="79"/>
      <c r="Z90" s="79"/>
      <c r="AA90" s="79"/>
      <c r="AB90" s="79"/>
      <c r="AC90" s="79"/>
      <c r="AD90" s="79"/>
      <c r="AE90" s="20"/>
      <c r="AF90" s="20"/>
      <c r="AG90" s="20"/>
      <c r="AH90" s="20"/>
      <c r="AI90" s="20"/>
      <c r="AJ90" s="20"/>
      <c r="AK90" s="20"/>
      <c r="AL90" s="20"/>
      <c r="AM90" s="20"/>
      <c r="AN90" s="20"/>
      <c r="AO90" s="20"/>
      <c r="AP90" s="20"/>
      <c r="AQ90" s="20"/>
      <c r="AR90" s="42"/>
      <c r="AS90" s="177">
        <f t="shared" si="22"/>
        <v>4</v>
      </c>
      <c r="AT90" s="16"/>
      <c r="AU90" s="2">
        <f t="shared" si="23"/>
        <v>4</v>
      </c>
      <c r="AV90" s="3">
        <f t="shared" si="24"/>
        <v>0</v>
      </c>
    </row>
    <row r="91" spans="1:48" s="25" customFormat="1" ht="45" customHeight="1" thickBot="1">
      <c r="A91" s="103">
        <v>3</v>
      </c>
      <c r="B91" s="168" t="s">
        <v>76</v>
      </c>
      <c r="C91" s="18" t="s">
        <v>10</v>
      </c>
      <c r="D91" s="19" t="s">
        <v>10</v>
      </c>
      <c r="E91" s="19" t="s">
        <v>10</v>
      </c>
      <c r="F91" s="19" t="s">
        <v>10</v>
      </c>
      <c r="G91" s="72"/>
      <c r="H91" s="99"/>
      <c r="I91" s="92"/>
      <c r="J91" s="92"/>
      <c r="K91" s="80"/>
      <c r="L91" s="134">
        <v>100</v>
      </c>
      <c r="M91" s="118">
        <v>200</v>
      </c>
      <c r="N91" s="84"/>
      <c r="O91" s="92"/>
      <c r="P91" s="92"/>
      <c r="Q91" s="92"/>
      <c r="R91" s="92"/>
      <c r="S91" s="92"/>
      <c r="T91" s="92"/>
      <c r="U91" s="92"/>
      <c r="V91" s="92"/>
      <c r="W91" s="118">
        <v>200</v>
      </c>
      <c r="X91" s="92"/>
      <c r="Y91" s="92"/>
      <c r="Z91" s="92"/>
      <c r="AA91" s="92"/>
      <c r="AB91" s="92"/>
      <c r="AC91" s="118">
        <v>200</v>
      </c>
      <c r="AD91" s="92"/>
      <c r="AE91" s="23"/>
      <c r="AF91" s="23"/>
      <c r="AG91" s="23"/>
      <c r="AH91" s="23"/>
      <c r="AI91" s="23"/>
      <c r="AJ91" s="23"/>
      <c r="AK91" s="23"/>
      <c r="AL91" s="23"/>
      <c r="AM91" s="23"/>
      <c r="AN91" s="23"/>
      <c r="AO91" s="23"/>
      <c r="AP91" s="23"/>
      <c r="AQ91" s="23"/>
      <c r="AR91" s="44"/>
      <c r="AS91" s="177">
        <f t="shared" si="22"/>
        <v>8</v>
      </c>
      <c r="AT91" s="16"/>
      <c r="AU91" s="2">
        <f t="shared" si="23"/>
        <v>4</v>
      </c>
      <c r="AV91" s="3">
        <f t="shared" si="24"/>
        <v>4</v>
      </c>
    </row>
    <row r="92" spans="1:48" ht="45" customHeight="1" thickBot="1">
      <c r="A92" s="103">
        <v>4</v>
      </c>
      <c r="B92" s="168" t="s">
        <v>77</v>
      </c>
      <c r="C92" s="18" t="s">
        <v>10</v>
      </c>
      <c r="D92" s="19" t="s">
        <v>10</v>
      </c>
      <c r="E92" s="19" t="s">
        <v>10</v>
      </c>
      <c r="F92" s="19" t="s">
        <v>10</v>
      </c>
      <c r="G92" s="72"/>
      <c r="H92" s="83"/>
      <c r="I92" s="79"/>
      <c r="J92" s="79"/>
      <c r="K92" s="79"/>
      <c r="L92" s="79"/>
      <c r="M92" s="134">
        <v>100</v>
      </c>
      <c r="N92" s="79"/>
      <c r="O92" s="79"/>
      <c r="P92" s="118">
        <v>200</v>
      </c>
      <c r="Q92" s="79"/>
      <c r="R92" s="79"/>
      <c r="S92" s="79"/>
      <c r="T92" s="79"/>
      <c r="U92" s="79"/>
      <c r="V92" s="79"/>
      <c r="W92" s="79"/>
      <c r="X92" s="79"/>
      <c r="Y92" s="79"/>
      <c r="Z92" s="79"/>
      <c r="AA92" s="79"/>
      <c r="AB92" s="79"/>
      <c r="AC92" s="118">
        <v>200</v>
      </c>
      <c r="AD92" s="79"/>
      <c r="AE92" s="20"/>
      <c r="AF92" s="20"/>
      <c r="AG92" s="20"/>
      <c r="AH92" s="20"/>
      <c r="AI92" s="20"/>
      <c r="AJ92" s="20"/>
      <c r="AK92" s="20"/>
      <c r="AL92" s="20"/>
      <c r="AM92" s="20"/>
      <c r="AN92" s="20"/>
      <c r="AO92" s="20"/>
      <c r="AP92" s="20"/>
      <c r="AQ92" s="20"/>
      <c r="AR92" s="42"/>
      <c r="AS92" s="177">
        <f t="shared" si="22"/>
        <v>7</v>
      </c>
      <c r="AT92" s="16"/>
      <c r="AU92" s="2">
        <f t="shared" si="23"/>
        <v>4</v>
      </c>
      <c r="AV92" s="3">
        <f t="shared" si="24"/>
        <v>3</v>
      </c>
    </row>
    <row r="93" spans="1:48" ht="45" customHeight="1" thickBot="1">
      <c r="A93" s="103">
        <v>5</v>
      </c>
      <c r="B93" s="168" t="s">
        <v>78</v>
      </c>
      <c r="C93" s="18" t="s">
        <v>10</v>
      </c>
      <c r="D93" s="19" t="s">
        <v>10</v>
      </c>
      <c r="E93" s="19" t="s">
        <v>10</v>
      </c>
      <c r="F93" s="19" t="s">
        <v>10</v>
      </c>
      <c r="G93" s="72"/>
      <c r="H93" s="118">
        <v>200</v>
      </c>
      <c r="I93" s="79"/>
      <c r="J93" s="79"/>
      <c r="K93" s="118">
        <v>200</v>
      </c>
      <c r="L93" s="118">
        <v>200</v>
      </c>
      <c r="M93" s="79"/>
      <c r="N93" s="118">
        <v>200</v>
      </c>
      <c r="O93" s="118">
        <v>200</v>
      </c>
      <c r="P93" s="79"/>
      <c r="Q93" s="79"/>
      <c r="R93" s="79"/>
      <c r="S93" s="79"/>
      <c r="T93" s="118">
        <v>200</v>
      </c>
      <c r="U93" s="79"/>
      <c r="V93" s="79"/>
      <c r="W93" s="79"/>
      <c r="X93" s="79"/>
      <c r="Y93" s="79"/>
      <c r="Z93" s="79"/>
      <c r="AA93" s="79"/>
      <c r="AB93" s="79"/>
      <c r="AC93" s="79"/>
      <c r="AD93" s="79"/>
      <c r="AE93" s="20"/>
      <c r="AF93" s="20"/>
      <c r="AG93" s="20"/>
      <c r="AH93" s="20"/>
      <c r="AI93" s="20"/>
      <c r="AJ93" s="20"/>
      <c r="AK93" s="20"/>
      <c r="AL93" s="20"/>
      <c r="AM93" s="20"/>
      <c r="AN93" s="20"/>
      <c r="AO93" s="20"/>
      <c r="AP93" s="20"/>
      <c r="AQ93" s="20"/>
      <c r="AR93" s="42"/>
      <c r="AS93" s="177">
        <f t="shared" si="22"/>
        <v>10</v>
      </c>
      <c r="AT93" s="16"/>
      <c r="AU93" s="2">
        <f t="shared" si="23"/>
        <v>4</v>
      </c>
      <c r="AV93" s="3">
        <f t="shared" si="24"/>
        <v>6</v>
      </c>
    </row>
    <row r="94" spans="1:48" ht="45" customHeight="1" thickBot="1">
      <c r="A94" s="103">
        <v>6</v>
      </c>
      <c r="B94" s="168" t="s">
        <v>79</v>
      </c>
      <c r="C94" s="18" t="s">
        <v>10</v>
      </c>
      <c r="D94" s="19" t="s">
        <v>10</v>
      </c>
      <c r="E94" s="19" t="s">
        <v>10</v>
      </c>
      <c r="F94" s="19" t="s">
        <v>10</v>
      </c>
      <c r="G94" s="72"/>
      <c r="H94" s="83"/>
      <c r="I94" s="79"/>
      <c r="J94" s="79"/>
      <c r="K94" s="84"/>
      <c r="L94" s="79"/>
      <c r="M94" s="79"/>
      <c r="N94" s="79"/>
      <c r="O94" s="79"/>
      <c r="P94" s="79"/>
      <c r="Q94" s="79"/>
      <c r="R94" s="79"/>
      <c r="S94" s="79"/>
      <c r="T94" s="79"/>
      <c r="U94" s="79"/>
      <c r="V94" s="79"/>
      <c r="W94" s="79"/>
      <c r="X94" s="79"/>
      <c r="Y94" s="79"/>
      <c r="Z94" s="79"/>
      <c r="AA94" s="79"/>
      <c r="AB94" s="79"/>
      <c r="AC94" s="79"/>
      <c r="AD94" s="79"/>
      <c r="AE94" s="20"/>
      <c r="AF94" s="20"/>
      <c r="AG94" s="20"/>
      <c r="AH94" s="20"/>
      <c r="AI94" s="20"/>
      <c r="AJ94" s="20"/>
      <c r="AK94" s="20"/>
      <c r="AL94" s="20"/>
      <c r="AM94" s="20"/>
      <c r="AN94" s="20"/>
      <c r="AO94" s="20"/>
      <c r="AP94" s="20"/>
      <c r="AQ94" s="20"/>
      <c r="AR94" s="42"/>
      <c r="AS94" s="177">
        <f t="shared" si="22"/>
        <v>4</v>
      </c>
      <c r="AT94" s="16"/>
      <c r="AU94" s="2">
        <f t="shared" si="23"/>
        <v>4</v>
      </c>
      <c r="AV94" s="3">
        <f t="shared" si="24"/>
        <v>0</v>
      </c>
    </row>
    <row r="95" spans="1:48" ht="45" customHeight="1" thickBot="1">
      <c r="A95" s="103">
        <v>7</v>
      </c>
      <c r="B95" s="168" t="s">
        <v>80</v>
      </c>
      <c r="C95" s="18" t="s">
        <v>10</v>
      </c>
      <c r="D95" s="19" t="s">
        <v>10</v>
      </c>
      <c r="E95" s="19" t="s">
        <v>10</v>
      </c>
      <c r="F95" s="19" t="s">
        <v>10</v>
      </c>
      <c r="G95" s="147">
        <v>200</v>
      </c>
      <c r="H95" s="83"/>
      <c r="I95" s="79"/>
      <c r="J95" s="79"/>
      <c r="K95" s="79"/>
      <c r="L95" s="79"/>
      <c r="M95" s="79"/>
      <c r="N95" s="79"/>
      <c r="O95" s="134">
        <v>100</v>
      </c>
      <c r="P95" s="79"/>
      <c r="Q95" s="79"/>
      <c r="R95" s="79"/>
      <c r="S95" s="79"/>
      <c r="T95" s="118">
        <v>200</v>
      </c>
      <c r="U95" s="79"/>
      <c r="V95" s="79"/>
      <c r="W95" s="118">
        <v>200</v>
      </c>
      <c r="X95" s="79"/>
      <c r="Y95" s="79"/>
      <c r="Z95" s="79"/>
      <c r="AA95" s="79"/>
      <c r="AB95" s="79"/>
      <c r="AC95" s="79"/>
      <c r="AD95" s="79"/>
      <c r="AE95" s="20"/>
      <c r="AF95" s="20"/>
      <c r="AG95" s="20"/>
      <c r="AH95" s="20"/>
      <c r="AI95" s="20"/>
      <c r="AJ95" s="20"/>
      <c r="AK95" s="20"/>
      <c r="AL95" s="20"/>
      <c r="AM95" s="20"/>
      <c r="AN95" s="20"/>
      <c r="AO95" s="20"/>
      <c r="AP95" s="20"/>
      <c r="AQ95" s="20"/>
      <c r="AR95" s="42"/>
      <c r="AS95" s="177">
        <f t="shared" si="22"/>
        <v>8</v>
      </c>
      <c r="AT95" s="16"/>
      <c r="AU95" s="2">
        <f t="shared" si="23"/>
        <v>4</v>
      </c>
      <c r="AV95" s="3">
        <f t="shared" si="24"/>
        <v>4</v>
      </c>
    </row>
    <row r="96" spans="1:48" ht="45" customHeight="1" thickBot="1">
      <c r="A96" s="103">
        <v>8</v>
      </c>
      <c r="B96" s="168" t="s">
        <v>115</v>
      </c>
      <c r="C96" s="18" t="s">
        <v>10</v>
      </c>
      <c r="D96" s="19" t="s">
        <v>10</v>
      </c>
      <c r="E96" s="19" t="s">
        <v>10</v>
      </c>
      <c r="F96" s="19" t="s">
        <v>10</v>
      </c>
      <c r="G96" s="72"/>
      <c r="H96" s="83"/>
      <c r="I96" s="79"/>
      <c r="J96" s="79"/>
      <c r="K96" s="118">
        <v>200</v>
      </c>
      <c r="L96" s="80"/>
      <c r="M96" s="79"/>
      <c r="N96" s="79"/>
      <c r="O96" s="79"/>
      <c r="P96" s="79"/>
      <c r="Q96" s="79"/>
      <c r="R96" s="79"/>
      <c r="S96" s="79"/>
      <c r="T96" s="79"/>
      <c r="U96" s="79"/>
      <c r="V96" s="79"/>
      <c r="W96" s="79"/>
      <c r="X96" s="79"/>
      <c r="Y96" s="79"/>
      <c r="Z96" s="79"/>
      <c r="AA96" s="79"/>
      <c r="AB96" s="79"/>
      <c r="AC96" s="79"/>
      <c r="AD96" s="79"/>
      <c r="AE96" s="20"/>
      <c r="AF96" s="20"/>
      <c r="AG96" s="20"/>
      <c r="AH96" s="20"/>
      <c r="AI96" s="20"/>
      <c r="AJ96" s="20"/>
      <c r="AK96" s="20"/>
      <c r="AL96" s="20"/>
      <c r="AM96" s="20"/>
      <c r="AN96" s="20"/>
      <c r="AO96" s="20"/>
      <c r="AP96" s="20"/>
      <c r="AQ96" s="20"/>
      <c r="AR96" s="42"/>
      <c r="AS96" s="177">
        <f t="shared" si="22"/>
        <v>5</v>
      </c>
      <c r="AT96" s="16"/>
      <c r="AU96" s="2">
        <f t="shared" si="23"/>
        <v>4</v>
      </c>
      <c r="AV96" s="3">
        <f t="shared" si="24"/>
        <v>1</v>
      </c>
    </row>
    <row r="97" spans="1:49" ht="45" customHeight="1" thickBot="1">
      <c r="A97" s="103">
        <v>9</v>
      </c>
      <c r="B97" s="168" t="s">
        <v>116</v>
      </c>
      <c r="C97" s="74" t="s">
        <v>10</v>
      </c>
      <c r="D97" s="75" t="s">
        <v>10</v>
      </c>
      <c r="E97" s="75" t="s">
        <v>10</v>
      </c>
      <c r="F97" s="75" t="s">
        <v>10</v>
      </c>
      <c r="G97" s="72"/>
      <c r="H97" s="83"/>
      <c r="I97" s="79"/>
      <c r="J97" s="79"/>
      <c r="K97" s="79"/>
      <c r="L97" s="79"/>
      <c r="M97" s="79"/>
      <c r="N97" s="79"/>
      <c r="O97" s="79"/>
      <c r="P97" s="79"/>
      <c r="Q97" s="79"/>
      <c r="R97" s="79"/>
      <c r="S97" s="79"/>
      <c r="T97" s="79"/>
      <c r="U97" s="79"/>
      <c r="V97" s="79"/>
      <c r="W97" s="79"/>
      <c r="X97" s="79"/>
      <c r="Y97" s="79"/>
      <c r="Z97" s="79"/>
      <c r="AA97" s="79"/>
      <c r="AB97" s="79"/>
      <c r="AC97" s="79"/>
      <c r="AD97" s="79"/>
      <c r="AE97" s="20"/>
      <c r="AF97" s="20"/>
      <c r="AG97" s="20"/>
      <c r="AH97" s="20"/>
      <c r="AI97" s="20"/>
      <c r="AJ97" s="20"/>
      <c r="AK97" s="20"/>
      <c r="AL97" s="20"/>
      <c r="AM97" s="20"/>
      <c r="AN97" s="20"/>
      <c r="AO97" s="20"/>
      <c r="AP97" s="20"/>
      <c r="AQ97" s="20"/>
      <c r="AR97" s="42"/>
      <c r="AS97" s="177">
        <f t="shared" si="22"/>
        <v>4</v>
      </c>
      <c r="AT97" s="16"/>
      <c r="AU97" s="2">
        <f t="shared" si="23"/>
        <v>4</v>
      </c>
      <c r="AV97" s="3">
        <f t="shared" si="24"/>
        <v>0</v>
      </c>
    </row>
    <row r="98" spans="1:49" s="22" customFormat="1" ht="45" customHeight="1" thickBot="1">
      <c r="A98" s="184" t="s">
        <v>95</v>
      </c>
      <c r="B98" s="185"/>
      <c r="C98" s="172">
        <f>COUNTA(C89:C97)</f>
        <v>9</v>
      </c>
      <c r="D98" s="173">
        <f t="shared" ref="D98:AR98" si="25">COUNTA(D89:D97)</f>
        <v>9</v>
      </c>
      <c r="E98" s="173">
        <f t="shared" si="25"/>
        <v>9</v>
      </c>
      <c r="F98" s="173">
        <f t="shared" si="25"/>
        <v>9</v>
      </c>
      <c r="G98" s="174">
        <f t="shared" si="25"/>
        <v>1</v>
      </c>
      <c r="H98" s="174">
        <f t="shared" si="25"/>
        <v>1</v>
      </c>
      <c r="I98" s="174">
        <f t="shared" si="25"/>
        <v>1</v>
      </c>
      <c r="J98" s="174">
        <f t="shared" si="25"/>
        <v>0</v>
      </c>
      <c r="K98" s="174">
        <f t="shared" si="25"/>
        <v>2</v>
      </c>
      <c r="L98" s="174">
        <f t="shared" si="25"/>
        <v>3</v>
      </c>
      <c r="M98" s="174">
        <f t="shared" si="25"/>
        <v>2</v>
      </c>
      <c r="N98" s="174">
        <f t="shared" si="25"/>
        <v>1</v>
      </c>
      <c r="O98" s="174">
        <f t="shared" si="25"/>
        <v>2</v>
      </c>
      <c r="P98" s="174">
        <f t="shared" si="25"/>
        <v>1</v>
      </c>
      <c r="Q98" s="174">
        <f t="shared" si="25"/>
        <v>0</v>
      </c>
      <c r="R98" s="174">
        <f t="shared" si="25"/>
        <v>0</v>
      </c>
      <c r="S98" s="174">
        <f t="shared" si="25"/>
        <v>1</v>
      </c>
      <c r="T98" s="174">
        <f t="shared" si="25"/>
        <v>2</v>
      </c>
      <c r="U98" s="174">
        <f t="shared" si="25"/>
        <v>0</v>
      </c>
      <c r="V98" s="174">
        <f t="shared" si="25"/>
        <v>0</v>
      </c>
      <c r="W98" s="174">
        <f t="shared" si="25"/>
        <v>2</v>
      </c>
      <c r="X98" s="174">
        <f t="shared" si="25"/>
        <v>0</v>
      </c>
      <c r="Y98" s="174">
        <f t="shared" si="25"/>
        <v>0</v>
      </c>
      <c r="Z98" s="174">
        <f t="shared" si="25"/>
        <v>0</v>
      </c>
      <c r="AA98" s="174">
        <f t="shared" si="25"/>
        <v>0</v>
      </c>
      <c r="AB98" s="174">
        <f t="shared" si="25"/>
        <v>0</v>
      </c>
      <c r="AC98" s="174">
        <f t="shared" si="25"/>
        <v>2</v>
      </c>
      <c r="AD98" s="174">
        <f t="shared" si="25"/>
        <v>0</v>
      </c>
      <c r="AE98" s="174">
        <f t="shared" si="25"/>
        <v>0</v>
      </c>
      <c r="AF98" s="174">
        <f t="shared" si="25"/>
        <v>0</v>
      </c>
      <c r="AG98" s="174">
        <f t="shared" si="25"/>
        <v>0</v>
      </c>
      <c r="AH98" s="174">
        <f t="shared" si="25"/>
        <v>0</v>
      </c>
      <c r="AI98" s="174">
        <f t="shared" si="25"/>
        <v>0</v>
      </c>
      <c r="AJ98" s="174">
        <f t="shared" si="25"/>
        <v>0</v>
      </c>
      <c r="AK98" s="174">
        <f t="shared" si="25"/>
        <v>0</v>
      </c>
      <c r="AL98" s="174">
        <f t="shared" si="25"/>
        <v>0</v>
      </c>
      <c r="AM98" s="174">
        <f t="shared" si="25"/>
        <v>0</v>
      </c>
      <c r="AN98" s="174">
        <f t="shared" si="25"/>
        <v>0</v>
      </c>
      <c r="AO98" s="174">
        <f t="shared" si="25"/>
        <v>0</v>
      </c>
      <c r="AP98" s="174">
        <f t="shared" si="25"/>
        <v>0</v>
      </c>
      <c r="AQ98" s="174">
        <f t="shared" si="25"/>
        <v>0</v>
      </c>
      <c r="AR98" s="174">
        <f t="shared" si="25"/>
        <v>0</v>
      </c>
      <c r="AS98" s="178">
        <f>COUNTIF(C98:AR98,"&gt;0")</f>
        <v>17</v>
      </c>
      <c r="AT98" s="16">
        <f>COUNTIF(C98:AI98,0)</f>
        <v>16</v>
      </c>
      <c r="AU98" s="2"/>
      <c r="AV98" s="3"/>
    </row>
    <row r="99" spans="1:49" s="29" customFormat="1" ht="82.5" customHeight="1" thickBot="1">
      <c r="A99" s="186" t="s">
        <v>81</v>
      </c>
      <c r="B99" s="187"/>
      <c r="C99" s="39">
        <f>SUM(C24+C36+C45+C53+C68+C75+C88+C98)</f>
        <v>85</v>
      </c>
      <c r="D99" s="39">
        <f t="shared" ref="D99:AR99" si="26">SUM(D24+D36+D45+D53+D68+D75+D88+D98)</f>
        <v>85</v>
      </c>
      <c r="E99" s="39">
        <f t="shared" si="26"/>
        <v>85</v>
      </c>
      <c r="F99" s="39">
        <f t="shared" si="26"/>
        <v>85</v>
      </c>
      <c r="G99" s="46">
        <f>SUM(G24+G36+G45+G53+G68+G75+G88+G98)</f>
        <v>29</v>
      </c>
      <c r="H99" s="46">
        <f t="shared" si="26"/>
        <v>43</v>
      </c>
      <c r="I99" s="46">
        <f t="shared" si="26"/>
        <v>19</v>
      </c>
      <c r="J99" s="46">
        <f t="shared" si="26"/>
        <v>11</v>
      </c>
      <c r="K99" s="46">
        <f t="shared" si="26"/>
        <v>11</v>
      </c>
      <c r="L99" s="46">
        <f t="shared" si="26"/>
        <v>23</v>
      </c>
      <c r="M99" s="46">
        <f t="shared" si="26"/>
        <v>37</v>
      </c>
      <c r="N99" s="46">
        <f t="shared" si="26"/>
        <v>30</v>
      </c>
      <c r="O99" s="46">
        <f t="shared" si="26"/>
        <v>9</v>
      </c>
      <c r="P99" s="46">
        <f t="shared" si="26"/>
        <v>4</v>
      </c>
      <c r="Q99" s="46">
        <f t="shared" si="26"/>
        <v>9</v>
      </c>
      <c r="R99" s="46">
        <f t="shared" si="26"/>
        <v>1</v>
      </c>
      <c r="S99" s="46">
        <f t="shared" si="26"/>
        <v>7</v>
      </c>
      <c r="T99" s="46">
        <f t="shared" si="26"/>
        <v>3</v>
      </c>
      <c r="U99" s="46">
        <f t="shared" si="26"/>
        <v>9</v>
      </c>
      <c r="V99" s="46">
        <f t="shared" si="26"/>
        <v>4</v>
      </c>
      <c r="W99" s="46">
        <f t="shared" si="26"/>
        <v>6</v>
      </c>
      <c r="X99" s="46">
        <f t="shared" si="26"/>
        <v>2</v>
      </c>
      <c r="Y99" s="46">
        <f t="shared" si="26"/>
        <v>2</v>
      </c>
      <c r="Z99" s="46">
        <f t="shared" si="26"/>
        <v>3</v>
      </c>
      <c r="AA99" s="46">
        <f t="shared" si="26"/>
        <v>2</v>
      </c>
      <c r="AB99" s="46">
        <f t="shared" si="26"/>
        <v>2</v>
      </c>
      <c r="AC99" s="46">
        <f t="shared" si="26"/>
        <v>4</v>
      </c>
      <c r="AD99" s="46">
        <f t="shared" si="26"/>
        <v>6</v>
      </c>
      <c r="AE99" s="46">
        <f t="shared" si="26"/>
        <v>10</v>
      </c>
      <c r="AF99" s="46">
        <f t="shared" si="26"/>
        <v>4</v>
      </c>
      <c r="AG99" s="46">
        <f t="shared" si="26"/>
        <v>1</v>
      </c>
      <c r="AH99" s="46">
        <f t="shared" si="26"/>
        <v>1</v>
      </c>
      <c r="AI99" s="46">
        <f t="shared" si="26"/>
        <v>1</v>
      </c>
      <c r="AJ99" s="46">
        <f t="shared" si="26"/>
        <v>1</v>
      </c>
      <c r="AK99" s="46">
        <f t="shared" si="26"/>
        <v>2</v>
      </c>
      <c r="AL99" s="46">
        <f t="shared" si="26"/>
        <v>2</v>
      </c>
      <c r="AM99" s="46">
        <f t="shared" si="26"/>
        <v>2</v>
      </c>
      <c r="AN99" s="46">
        <f t="shared" si="26"/>
        <v>1</v>
      </c>
      <c r="AO99" s="46">
        <f t="shared" si="26"/>
        <v>1</v>
      </c>
      <c r="AP99" s="46">
        <f t="shared" si="26"/>
        <v>1</v>
      </c>
      <c r="AQ99" s="46">
        <f t="shared" si="26"/>
        <v>1</v>
      </c>
      <c r="AR99" s="46">
        <f t="shared" si="26"/>
        <v>1</v>
      </c>
      <c r="AS99" s="123">
        <f>COUNTIF(C99:AR99,"&gt;0")</f>
        <v>42</v>
      </c>
      <c r="AT99" s="26"/>
      <c r="AU99" s="27"/>
      <c r="AV99" s="28"/>
    </row>
    <row r="100" spans="1:49" ht="13.5" customHeight="1"/>
    <row r="101" spans="1:49" ht="49.5" customHeight="1">
      <c r="C101" s="189"/>
      <c r="D101" s="189"/>
      <c r="E101" s="189"/>
      <c r="F101" s="189"/>
      <c r="G101" s="139"/>
      <c r="H101" s="139"/>
      <c r="I101" s="139"/>
      <c r="J101" s="139"/>
      <c r="K101" s="139"/>
      <c r="L101" s="139"/>
      <c r="M101" s="139"/>
      <c r="N101" s="139"/>
      <c r="O101" s="139"/>
      <c r="P101" s="139"/>
      <c r="Q101" s="139"/>
      <c r="R101" s="139"/>
      <c r="S101" s="139"/>
      <c r="T101" s="139"/>
      <c r="U101" s="139"/>
      <c r="V101" s="139"/>
      <c r="W101" s="139"/>
      <c r="X101" s="139"/>
      <c r="Y101" s="139"/>
      <c r="Z101" s="139"/>
      <c r="AA101" s="139"/>
      <c r="AB101" s="139"/>
      <c r="AC101" s="139"/>
      <c r="AD101" s="139"/>
      <c r="AE101" s="139"/>
      <c r="AF101" s="139"/>
      <c r="AG101" s="139"/>
      <c r="AH101" s="139"/>
      <c r="AI101" s="139"/>
      <c r="AJ101" s="139"/>
      <c r="AK101" s="139"/>
      <c r="AL101" s="139"/>
      <c r="AM101" s="139"/>
      <c r="AN101" s="139"/>
      <c r="AO101" s="139"/>
      <c r="AP101" s="139"/>
      <c r="AQ101" s="139"/>
      <c r="AR101" s="139"/>
      <c r="AS101" s="140"/>
    </row>
    <row r="102" spans="1:49" ht="49.5" customHeight="1">
      <c r="C102" s="189"/>
      <c r="D102" s="189"/>
      <c r="E102" s="189"/>
      <c r="F102" s="189"/>
      <c r="G102" s="139"/>
      <c r="H102" s="139"/>
      <c r="I102" s="139"/>
      <c r="J102" s="139"/>
      <c r="K102" s="139"/>
      <c r="L102" s="139"/>
      <c r="M102" s="139"/>
      <c r="N102" s="139"/>
      <c r="O102" s="139"/>
      <c r="P102" s="139"/>
      <c r="Q102" s="139"/>
      <c r="R102" s="139"/>
      <c r="S102" s="139"/>
      <c r="T102" s="139"/>
      <c r="U102" s="139"/>
      <c r="V102" s="139"/>
      <c r="W102" s="139"/>
      <c r="X102" s="139"/>
      <c r="Y102" s="139"/>
      <c r="Z102" s="139"/>
      <c r="AA102" s="139"/>
      <c r="AB102" s="139"/>
      <c r="AC102" s="139"/>
      <c r="AD102" s="139"/>
      <c r="AE102" s="139"/>
      <c r="AF102" s="139"/>
      <c r="AG102" s="139"/>
      <c r="AH102" s="139"/>
      <c r="AI102" s="139"/>
      <c r="AJ102" s="139"/>
      <c r="AK102" s="139"/>
      <c r="AL102" s="139"/>
      <c r="AM102" s="139"/>
      <c r="AN102" s="139"/>
      <c r="AO102" s="139"/>
      <c r="AP102" s="139"/>
      <c r="AQ102" s="139"/>
      <c r="AR102" s="139"/>
      <c r="AS102" s="140"/>
      <c r="AT102" s="136"/>
      <c r="AU102" s="137"/>
      <c r="AV102" s="137"/>
      <c r="AW102" s="138"/>
    </row>
    <row r="103" spans="1:49" ht="51" customHeight="1">
      <c r="B103" s="146" t="s">
        <v>151</v>
      </c>
    </row>
    <row r="104" spans="1:49" ht="84.75" customHeight="1">
      <c r="B104" s="182" t="s">
        <v>145</v>
      </c>
      <c r="C104" s="183"/>
      <c r="D104" s="183"/>
      <c r="E104" s="183"/>
      <c r="F104" s="183"/>
      <c r="G104" s="183"/>
      <c r="H104" s="183"/>
      <c r="I104" s="183"/>
      <c r="J104" s="183"/>
      <c r="K104" s="183"/>
      <c r="L104" s="183"/>
      <c r="M104" s="183"/>
      <c r="N104" s="183"/>
      <c r="O104" s="183"/>
      <c r="P104" s="183"/>
      <c r="Q104" s="183"/>
      <c r="R104" s="183"/>
      <c r="S104" s="183"/>
      <c r="T104" s="183"/>
      <c r="U104" s="183"/>
      <c r="V104" s="183"/>
      <c r="W104" s="183"/>
      <c r="X104" s="183"/>
      <c r="Y104" s="183"/>
      <c r="Z104" s="183"/>
      <c r="AA104" s="183"/>
      <c r="AB104" s="183"/>
      <c r="AC104" s="183"/>
      <c r="AD104" s="183"/>
      <c r="AE104" s="183"/>
      <c r="AF104" s="183"/>
      <c r="AG104" s="183"/>
      <c r="AH104" s="183"/>
      <c r="AI104" s="183"/>
      <c r="AJ104" s="100"/>
    </row>
    <row r="105" spans="1:49" ht="32.25" customHeight="1">
      <c r="B105" s="62"/>
      <c r="C105" s="63"/>
      <c r="D105" s="63"/>
      <c r="E105" s="63"/>
      <c r="F105" s="63"/>
      <c r="G105" s="63"/>
      <c r="H105" s="63"/>
      <c r="I105" s="63"/>
      <c r="J105" s="63"/>
      <c r="K105" s="63"/>
      <c r="L105" s="63"/>
      <c r="M105" s="63"/>
      <c r="N105" s="63"/>
      <c r="O105" s="63"/>
      <c r="P105" s="63"/>
      <c r="Q105" s="63"/>
      <c r="R105" s="100"/>
      <c r="S105" s="63"/>
      <c r="T105" s="63"/>
      <c r="U105" s="63"/>
      <c r="V105" s="63"/>
      <c r="W105" s="63"/>
      <c r="X105" s="63"/>
      <c r="Y105" s="63"/>
      <c r="Z105" s="63"/>
      <c r="AA105" s="63"/>
      <c r="AB105" s="63"/>
      <c r="AC105" s="63"/>
      <c r="AD105" s="63"/>
      <c r="AE105" s="63"/>
      <c r="AF105" s="63"/>
      <c r="AG105" s="63"/>
      <c r="AH105" s="63"/>
      <c r="AI105" s="63"/>
      <c r="AJ105" s="100"/>
    </row>
    <row r="106" spans="1:49" ht="92.25" customHeight="1">
      <c r="B106" s="182" t="s">
        <v>149</v>
      </c>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68" t="s">
        <v>91</v>
      </c>
      <c r="AH106" s="64"/>
      <c r="AI106" s="63"/>
      <c r="AJ106" s="100"/>
    </row>
    <row r="107" spans="1:49" ht="25.5" customHeight="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2"/>
      <c r="AB107" s="143"/>
      <c r="AC107" s="143"/>
      <c r="AD107" s="143"/>
      <c r="AE107" s="143"/>
      <c r="AF107" s="143"/>
      <c r="AG107" s="63"/>
      <c r="AH107" s="66"/>
      <c r="AI107" s="63"/>
      <c r="AJ107" s="100"/>
    </row>
    <row r="108" spans="1:49" ht="86.25" customHeight="1">
      <c r="B108" s="182" t="s">
        <v>150</v>
      </c>
      <c r="C108" s="182"/>
      <c r="D108" s="182"/>
      <c r="E108" s="182"/>
      <c r="F108" s="182"/>
      <c r="G108" s="182"/>
      <c r="H108" s="182"/>
      <c r="I108" s="182"/>
      <c r="J108" s="182"/>
      <c r="K108" s="182"/>
      <c r="L108" s="182"/>
      <c r="M108" s="182"/>
      <c r="N108" s="182"/>
      <c r="O108" s="182"/>
      <c r="P108" s="182"/>
      <c r="Q108" s="182"/>
      <c r="R108" s="182"/>
      <c r="S108" s="182"/>
      <c r="T108" s="182"/>
      <c r="U108" s="182"/>
      <c r="V108" s="182"/>
      <c r="W108" s="182"/>
      <c r="X108" s="182"/>
      <c r="Y108" s="182"/>
      <c r="Z108" s="182"/>
      <c r="AA108" s="182"/>
      <c r="AB108" s="182"/>
      <c r="AC108" s="182"/>
      <c r="AD108" s="182"/>
      <c r="AE108" s="182"/>
      <c r="AF108" s="182"/>
      <c r="AG108" s="68" t="s">
        <v>91</v>
      </c>
      <c r="AH108" s="118"/>
      <c r="AI108" s="63"/>
      <c r="AJ108" s="100"/>
    </row>
    <row r="109" spans="1:49">
      <c r="B109" s="142"/>
      <c r="C109" s="142"/>
      <c r="D109" s="142"/>
      <c r="E109" s="142"/>
      <c r="F109" s="142"/>
      <c r="G109" s="142"/>
      <c r="H109" s="142"/>
      <c r="I109" s="142"/>
      <c r="J109" s="142"/>
      <c r="K109" s="142"/>
      <c r="L109" s="142"/>
      <c r="M109" s="142"/>
      <c r="N109" s="142"/>
      <c r="O109" s="142"/>
      <c r="P109" s="142"/>
      <c r="Q109" s="142"/>
      <c r="R109" s="142"/>
      <c r="S109" s="142"/>
      <c r="T109" s="142"/>
      <c r="U109" s="142"/>
      <c r="V109" s="142"/>
      <c r="W109" s="142"/>
      <c r="X109" s="142"/>
      <c r="Y109" s="142"/>
      <c r="Z109" s="142"/>
      <c r="AA109" s="142"/>
      <c r="AB109" s="142"/>
      <c r="AC109" s="142"/>
      <c r="AD109" s="142"/>
      <c r="AE109" s="142"/>
      <c r="AF109" s="142"/>
      <c r="AG109" s="65"/>
      <c r="AH109" s="65"/>
      <c r="AI109" s="65"/>
      <c r="AJ109" s="65"/>
    </row>
    <row r="110" spans="1:49" s="32" customFormat="1" ht="210" customHeight="1">
      <c r="A110" s="8"/>
      <c r="B110" s="180" t="s">
        <v>148</v>
      </c>
      <c r="C110" s="180"/>
      <c r="D110" s="180"/>
      <c r="E110" s="180"/>
      <c r="F110" s="180"/>
      <c r="G110" s="180"/>
      <c r="H110" s="180"/>
      <c r="I110" s="180"/>
      <c r="J110" s="180"/>
      <c r="K110" s="180"/>
      <c r="L110" s="180"/>
      <c r="M110" s="180"/>
      <c r="N110" s="180"/>
      <c r="O110" s="180"/>
      <c r="P110" s="180"/>
      <c r="Q110" s="180"/>
      <c r="R110" s="180"/>
      <c r="S110" s="180"/>
      <c r="T110" s="180"/>
      <c r="U110" s="180"/>
      <c r="V110" s="180"/>
      <c r="W110" s="180"/>
      <c r="X110" s="180"/>
      <c r="Y110" s="180"/>
      <c r="Z110" s="180"/>
      <c r="AA110" s="180"/>
      <c r="AB110" s="180"/>
      <c r="AC110" s="180"/>
      <c r="AD110" s="180"/>
      <c r="AE110" s="180"/>
      <c r="AF110" s="180"/>
      <c r="AG110" s="67"/>
      <c r="AH110" s="67"/>
      <c r="AI110" s="67"/>
      <c r="AJ110" s="67"/>
      <c r="AK110" s="59"/>
      <c r="AL110" s="59"/>
      <c r="AM110" s="59"/>
      <c r="AN110" s="59"/>
      <c r="AO110" s="59"/>
      <c r="AP110" s="59"/>
      <c r="AQ110" s="59"/>
      <c r="AR110" s="59"/>
      <c r="AS110" s="59"/>
      <c r="AT110" s="33"/>
      <c r="AU110" s="2"/>
      <c r="AV110" s="3"/>
    </row>
    <row r="111" spans="1:49" ht="32.25" customHeight="1">
      <c r="B111" s="58"/>
      <c r="C111" s="58"/>
      <c r="D111" s="57"/>
      <c r="E111" s="59"/>
      <c r="F111" s="59"/>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60"/>
    </row>
    <row r="112" spans="1:49" ht="249" customHeight="1">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B112" s="188"/>
      <c r="AC112" s="188"/>
      <c r="AD112" s="188"/>
      <c r="AE112" s="188"/>
      <c r="AF112" s="59"/>
      <c r="AG112" s="59"/>
      <c r="AH112" s="59"/>
      <c r="AI112" s="59"/>
      <c r="AJ112" s="59"/>
      <c r="AK112" s="59"/>
      <c r="AL112" s="59"/>
      <c r="AM112" s="59"/>
      <c r="AN112" s="59"/>
      <c r="AO112" s="59"/>
      <c r="AP112" s="59"/>
      <c r="AQ112" s="59"/>
      <c r="AR112" s="59"/>
      <c r="AS112" s="59"/>
    </row>
    <row r="113" spans="2:45" ht="45.75" customHeight="1">
      <c r="B113" s="58"/>
      <c r="C113" s="61"/>
      <c r="D113" s="61"/>
      <c r="E113" s="61"/>
      <c r="F113" s="61"/>
      <c r="G113" s="61"/>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row>
    <row r="114" spans="2:45">
      <c r="B114" s="61"/>
      <c r="C114" s="61"/>
      <c r="D114" s="61"/>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row>
    <row r="115" spans="2:45" ht="156.75" customHeight="1">
      <c r="B115" s="55"/>
      <c r="C115" s="181"/>
      <c r="D115" s="181"/>
      <c r="E115" s="181"/>
      <c r="F115" s="181"/>
      <c r="G115" s="181"/>
      <c r="H115" s="181"/>
      <c r="I115" s="181"/>
      <c r="J115" s="181"/>
      <c r="K115" s="181"/>
      <c r="L115" s="181"/>
      <c r="M115" s="181"/>
      <c r="N115" s="181"/>
      <c r="O115" s="181"/>
      <c r="P115" s="181"/>
      <c r="Q115" s="181"/>
      <c r="R115" s="181"/>
      <c r="S115" s="181"/>
      <c r="T115" s="181"/>
      <c r="U115" s="181"/>
      <c r="V115" s="181"/>
      <c r="W115" s="181"/>
      <c r="X115" s="181"/>
      <c r="Y115" s="181"/>
      <c r="Z115" s="181"/>
      <c r="AA115" s="181"/>
      <c r="AB115" s="181"/>
      <c r="AC115" s="181"/>
      <c r="AD115" s="181"/>
      <c r="AE115" s="181"/>
      <c r="AF115" s="181"/>
      <c r="AG115" s="181"/>
      <c r="AH115" s="181"/>
      <c r="AI115" s="181"/>
      <c r="AJ115" s="181"/>
      <c r="AK115" s="181"/>
      <c r="AL115" s="181"/>
      <c r="AM115" s="181"/>
      <c r="AN115" s="181"/>
      <c r="AO115" s="181"/>
      <c r="AP115" s="181"/>
      <c r="AQ115" s="181"/>
      <c r="AR115" s="181"/>
      <c r="AS115" s="181"/>
    </row>
    <row r="116" spans="2:45">
      <c r="B116" s="55"/>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row>
    <row r="117" spans="2:45">
      <c r="B117" s="55"/>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row>
    <row r="118" spans="2:45">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row>
    <row r="119" spans="2:45">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row>
  </sheetData>
  <mergeCells count="20">
    <mergeCell ref="AG1:AS1"/>
    <mergeCell ref="A36:B36"/>
    <mergeCell ref="A45:B45"/>
    <mergeCell ref="A53:B53"/>
    <mergeCell ref="A2:AS2"/>
    <mergeCell ref="A24:B24"/>
    <mergeCell ref="AE3:AS3"/>
    <mergeCell ref="B110:AF110"/>
    <mergeCell ref="C115:AS115"/>
    <mergeCell ref="B104:AI104"/>
    <mergeCell ref="A68:B68"/>
    <mergeCell ref="A88:B88"/>
    <mergeCell ref="A98:B98"/>
    <mergeCell ref="A99:B99"/>
    <mergeCell ref="A75:B75"/>
    <mergeCell ref="B106:AF106"/>
    <mergeCell ref="B108:AF108"/>
    <mergeCell ref="B112:AE112"/>
    <mergeCell ref="C101:F101"/>
    <mergeCell ref="C102:F102"/>
  </mergeCells>
  <phoneticPr fontId="0" type="noConversion"/>
  <printOptions horizontalCentered="1" verticalCentered="1"/>
  <pageMargins left="0.15748031496062992" right="0.15748031496062992" top="0.23622047244094491" bottom="0.15748031496062992" header="0.19685039370078741" footer="0.15748031496062992"/>
  <pageSetup paperSize="8" scale="17" orientation="portrait" r:id="rId1"/>
  <drawing r:id="rId2"/>
</worksheet>
</file>

<file path=xl/worksheets/sheet2.xml><?xml version="1.0" encoding="utf-8"?>
<worksheet xmlns="http://schemas.openxmlformats.org/spreadsheetml/2006/main" xmlns:r="http://schemas.openxmlformats.org/officeDocument/2006/relationships">
  <dimension ref="B1:E10"/>
  <sheetViews>
    <sheetView showGridLines="0" workbookViewId="0"/>
  </sheetViews>
  <sheetFormatPr defaultRowHeight="15"/>
  <cols>
    <col min="1" max="1" width="1.140625" customWidth="1"/>
    <col min="2" max="2" width="64.42578125" customWidth="1"/>
    <col min="3" max="3" width="1.5703125" customWidth="1"/>
    <col min="4" max="4" width="5.5703125" customWidth="1"/>
    <col min="5" max="5" width="16" customWidth="1"/>
  </cols>
  <sheetData>
    <row r="1" spans="2:5">
      <c r="B1" s="105" t="s">
        <v>106</v>
      </c>
      <c r="C1" s="106"/>
      <c r="D1" s="111"/>
      <c r="E1" s="111"/>
    </row>
    <row r="2" spans="2:5">
      <c r="B2" s="105" t="s">
        <v>107</v>
      </c>
      <c r="C2" s="106"/>
      <c r="D2" s="111"/>
      <c r="E2" s="111"/>
    </row>
    <row r="3" spans="2:5">
      <c r="B3" s="107"/>
      <c r="C3" s="107"/>
      <c r="D3" s="112"/>
      <c r="E3" s="112"/>
    </row>
    <row r="4" spans="2:5" ht="60">
      <c r="B4" s="108" t="s">
        <v>108</v>
      </c>
      <c r="C4" s="107"/>
      <c r="D4" s="112"/>
      <c r="E4" s="112"/>
    </row>
    <row r="5" spans="2:5">
      <c r="B5" s="107"/>
      <c r="C5" s="107"/>
      <c r="D5" s="112"/>
      <c r="E5" s="112"/>
    </row>
    <row r="6" spans="2:5" ht="30">
      <c r="B6" s="105" t="s">
        <v>109</v>
      </c>
      <c r="C6" s="106"/>
      <c r="D6" s="111"/>
      <c r="E6" s="113" t="s">
        <v>110</v>
      </c>
    </row>
    <row r="7" spans="2:5" ht="15.75" thickBot="1">
      <c r="B7" s="107"/>
      <c r="C7" s="107"/>
      <c r="D7" s="112"/>
      <c r="E7" s="112"/>
    </row>
    <row r="8" spans="2:5" ht="60.75" thickBot="1">
      <c r="B8" s="109" t="s">
        <v>111</v>
      </c>
      <c r="C8" s="110"/>
      <c r="D8" s="114"/>
      <c r="E8" s="115">
        <v>11</v>
      </c>
    </row>
    <row r="9" spans="2:5">
      <c r="B9" s="107"/>
      <c r="C9" s="107"/>
      <c r="D9" s="112"/>
      <c r="E9" s="112"/>
    </row>
    <row r="10" spans="2:5">
      <c r="B10" s="107"/>
      <c r="C10" s="107"/>
      <c r="D10" s="112"/>
      <c r="E10" s="1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МСУ без кол-ва</vt:lpstr>
      <vt:lpstr>Отчет о совместимости</vt:lpstr>
      <vt:lpstr>'МСУ без кол-ва'!Область_печати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kryukov</dc:creator>
  <cp:lastModifiedBy>gavr</cp:lastModifiedBy>
  <cp:lastPrinted>2017-03-03T10:01:39Z</cp:lastPrinted>
  <dcterms:created xsi:type="dcterms:W3CDTF">2014-05-28T12:52:41Z</dcterms:created>
  <dcterms:modified xsi:type="dcterms:W3CDTF">2017-08-16T06:56:42Z</dcterms:modified>
</cp:coreProperties>
</file>